
<file path=[Content_Types].xml><?xml version="1.0" encoding="utf-8"?>
<Types xmlns="http://schemas.openxmlformats.org/package/2006/content-types">
  <Default Extension="png" ContentType="image/png"/>
  <Default Extension="bin" ContentType="application/vnd.ms-office.activeX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liver\Desktop\Ny mappe\Erhvervslearn\Produkter\"/>
    </mc:Choice>
  </mc:AlternateContent>
  <bookViews>
    <workbookView xWindow="0" yWindow="0" windowWidth="20490" windowHeight="7755"/>
  </bookViews>
  <sheets>
    <sheet name="Menu" sheetId="3" r:id="rId1"/>
    <sheet name="Video" sheetId="4" r:id="rId2"/>
    <sheet name="Intro" sheetId="5" r:id="rId3"/>
    <sheet name="Analyse" sheetId="7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169" i="7" l="1"/>
  <c r="AH168" i="7"/>
  <c r="AC21" i="7"/>
  <c r="H10" i="7"/>
  <c r="I6" i="7"/>
  <c r="I9" i="7" s="1"/>
  <c r="C6" i="7"/>
  <c r="K5" i="7"/>
  <c r="H5" i="7"/>
  <c r="C5" i="7"/>
  <c r="I23" i="7" l="1"/>
  <c r="G24" i="7" s="1"/>
  <c r="M10" i="7"/>
  <c r="AE21" i="7"/>
  <c r="AC22" i="7"/>
  <c r="AD21" i="7"/>
  <c r="AF21" i="7" s="1"/>
  <c r="C9" i="7"/>
  <c r="AH167" i="7"/>
  <c r="AH166" i="7"/>
  <c r="AG21" i="7" l="1"/>
  <c r="C23" i="7"/>
  <c r="A24" i="7" s="1"/>
  <c r="C10" i="7"/>
  <c r="C11" i="7" s="1"/>
  <c r="AH165" i="7" s="1"/>
  <c r="AE22" i="7"/>
  <c r="AD22" i="7" s="1"/>
  <c r="AC23" i="7"/>
  <c r="C25" i="7"/>
  <c r="AF22" i="7" l="1"/>
  <c r="AG22" i="7"/>
  <c r="AC24" i="7"/>
  <c r="AE23" i="7"/>
  <c r="AD23" i="7" s="1"/>
  <c r="AC25" i="7" l="1"/>
  <c r="AE24" i="7"/>
  <c r="AD24" i="7" s="1"/>
  <c r="AF23" i="7"/>
  <c r="AG23" i="7"/>
  <c r="AF24" i="7" l="1"/>
  <c r="AG24" i="7"/>
  <c r="AE25" i="7"/>
  <c r="AD25" i="7" s="1"/>
  <c r="AC26" i="7"/>
  <c r="AF25" i="7" l="1"/>
  <c r="AG25" i="7"/>
  <c r="AC27" i="7"/>
  <c r="AE26" i="7"/>
  <c r="AD26" i="7" s="1"/>
  <c r="AF26" i="7" l="1"/>
  <c r="AG26" i="7"/>
  <c r="AE27" i="7"/>
  <c r="AD27" i="7" s="1"/>
  <c r="AC28" i="7"/>
  <c r="AF27" i="7" l="1"/>
  <c r="AG27" i="7"/>
  <c r="AE28" i="7"/>
  <c r="AD28" i="7" s="1"/>
  <c r="AC29" i="7"/>
  <c r="AE29" i="7" l="1"/>
  <c r="AD29" i="7" s="1"/>
  <c r="AC30" i="7"/>
  <c r="AF28" i="7"/>
  <c r="AG28" i="7"/>
  <c r="AC31" i="7" l="1"/>
  <c r="AE30" i="7"/>
  <c r="AD30" i="7" s="1"/>
  <c r="AF29" i="7"/>
  <c r="AG29" i="7"/>
  <c r="AE31" i="7" l="1"/>
  <c r="AD31" i="7" s="1"/>
  <c r="AC32" i="7"/>
  <c r="AF30" i="7"/>
  <c r="AG30" i="7"/>
  <c r="AE32" i="7" l="1"/>
  <c r="AD32" i="7" s="1"/>
  <c r="AC33" i="7"/>
  <c r="AF31" i="7"/>
  <c r="AG31" i="7"/>
  <c r="AE33" i="7" l="1"/>
  <c r="AD33" i="7" s="1"/>
  <c r="AC34" i="7"/>
  <c r="AF32" i="7"/>
  <c r="AG32" i="7"/>
  <c r="AC35" i="7" l="1"/>
  <c r="AE34" i="7"/>
  <c r="AD34" i="7" s="1"/>
  <c r="AF33" i="7"/>
  <c r="AG33" i="7"/>
  <c r="AF34" i="7" l="1"/>
  <c r="AG34" i="7"/>
  <c r="AE35" i="7"/>
  <c r="AD35" i="7" s="1"/>
  <c r="AC36" i="7"/>
  <c r="AE36" i="7" l="1"/>
  <c r="AD36" i="7" s="1"/>
  <c r="AC37" i="7"/>
  <c r="AF35" i="7"/>
  <c r="AG35" i="7"/>
  <c r="AE37" i="7" l="1"/>
  <c r="AD37" i="7" s="1"/>
  <c r="AC38" i="7"/>
  <c r="AF36" i="7"/>
  <c r="AG36" i="7"/>
  <c r="AC39" i="7" l="1"/>
  <c r="AE38" i="7"/>
  <c r="AD38" i="7" s="1"/>
  <c r="AF37" i="7"/>
  <c r="AG37" i="7"/>
  <c r="AF38" i="7" l="1"/>
  <c r="AG38" i="7"/>
  <c r="AE39" i="7"/>
  <c r="AD39" i="7" s="1"/>
  <c r="AC40" i="7"/>
  <c r="AE40" i="7" l="1"/>
  <c r="AD40" i="7" s="1"/>
  <c r="AC41" i="7"/>
  <c r="AF39" i="7"/>
  <c r="AG39" i="7"/>
  <c r="AE41" i="7" l="1"/>
  <c r="AC42" i="7"/>
  <c r="AF40" i="7"/>
  <c r="AG40" i="7"/>
  <c r="AC43" i="7" l="1"/>
  <c r="AE42" i="7"/>
  <c r="AD41" i="7"/>
  <c r="AH164" i="7"/>
  <c r="AF41" i="7" l="1"/>
  <c r="AG41" i="7"/>
  <c r="AD42" i="7"/>
  <c r="AE43" i="7"/>
  <c r="AD43" i="7" s="1"/>
  <c r="AC44" i="7"/>
  <c r="AF43" i="7" l="1"/>
  <c r="AG43" i="7"/>
  <c r="AE44" i="7"/>
  <c r="AD44" i="7" s="1"/>
  <c r="AC45" i="7"/>
  <c r="AF42" i="7"/>
  <c r="AG42" i="7"/>
  <c r="AF44" i="7" l="1"/>
  <c r="AG44" i="7"/>
  <c r="AE45" i="7"/>
  <c r="AD45" i="7" s="1"/>
  <c r="AC46" i="7"/>
  <c r="AF45" i="7" l="1"/>
  <c r="AG45" i="7"/>
  <c r="AC47" i="7"/>
  <c r="AE46" i="7"/>
  <c r="AD46" i="7" s="1"/>
  <c r="AF46" i="7" l="1"/>
  <c r="AG46" i="7"/>
  <c r="AE47" i="7"/>
  <c r="AD47" i="7" s="1"/>
  <c r="AC48" i="7"/>
  <c r="AF47" i="7" l="1"/>
  <c r="AG47" i="7"/>
  <c r="AE48" i="7"/>
  <c r="AD48" i="7" s="1"/>
  <c r="AC49" i="7"/>
  <c r="AF48" i="7" l="1"/>
  <c r="AG48" i="7"/>
  <c r="AE49" i="7"/>
  <c r="AD49" i="7" s="1"/>
  <c r="AC50" i="7"/>
  <c r="AF49" i="7" l="1"/>
  <c r="AG49" i="7"/>
  <c r="AC51" i="7"/>
  <c r="AE50" i="7"/>
  <c r="AD50" i="7" s="1"/>
  <c r="AF50" i="7" l="1"/>
  <c r="AG50" i="7"/>
  <c r="AE51" i="7"/>
  <c r="AD51" i="7" s="1"/>
  <c r="AC52" i="7"/>
  <c r="AF51" i="7" l="1"/>
  <c r="AG51" i="7"/>
  <c r="AE52" i="7"/>
  <c r="AD52" i="7" s="1"/>
  <c r="AC53" i="7"/>
  <c r="AF52" i="7" l="1"/>
  <c r="AG52" i="7"/>
  <c r="AE53" i="7"/>
  <c r="AD53" i="7" s="1"/>
  <c r="AC54" i="7"/>
  <c r="AF53" i="7" l="1"/>
  <c r="AG53" i="7"/>
  <c r="AC55" i="7"/>
  <c r="AE54" i="7"/>
  <c r="AD54" i="7" s="1"/>
  <c r="AF54" i="7" l="1"/>
  <c r="AG54" i="7"/>
  <c r="AE55" i="7"/>
  <c r="AD55" i="7" s="1"/>
  <c r="AC56" i="7"/>
  <c r="AF55" i="7" l="1"/>
  <c r="AG55" i="7"/>
  <c r="AE56" i="7"/>
  <c r="AD56" i="7" s="1"/>
  <c r="AC57" i="7"/>
  <c r="AF56" i="7" l="1"/>
  <c r="AG56" i="7"/>
  <c r="AE57" i="7"/>
  <c r="AD57" i="7" s="1"/>
  <c r="AC58" i="7"/>
  <c r="AF57" i="7" l="1"/>
  <c r="AG57" i="7"/>
  <c r="AC59" i="7"/>
  <c r="AE58" i="7"/>
  <c r="AD58" i="7" s="1"/>
  <c r="AF58" i="7" l="1"/>
  <c r="AG58" i="7"/>
  <c r="AE59" i="7"/>
  <c r="AD59" i="7" s="1"/>
  <c r="AC60" i="7"/>
  <c r="AF59" i="7" l="1"/>
  <c r="AG59" i="7"/>
  <c r="AE60" i="7"/>
  <c r="AD60" i="7" s="1"/>
  <c r="AC61" i="7"/>
  <c r="AF60" i="7" l="1"/>
  <c r="AG60" i="7"/>
  <c r="AE61" i="7"/>
  <c r="AD61" i="7" s="1"/>
  <c r="AC62" i="7"/>
  <c r="AF61" i="7" l="1"/>
  <c r="AG61" i="7"/>
  <c r="AC63" i="7"/>
  <c r="AE62" i="7"/>
  <c r="AD62" i="7" s="1"/>
  <c r="AF62" i="7" l="1"/>
  <c r="AG62" i="7"/>
  <c r="AE63" i="7"/>
  <c r="AD63" i="7" s="1"/>
  <c r="AC64" i="7"/>
  <c r="AE64" i="7" l="1"/>
  <c r="AD64" i="7" s="1"/>
  <c r="AC65" i="7"/>
  <c r="AF63" i="7"/>
  <c r="AG63" i="7"/>
  <c r="AE65" i="7" l="1"/>
  <c r="AD65" i="7" s="1"/>
  <c r="AC66" i="7"/>
  <c r="AF64" i="7"/>
  <c r="AG64" i="7"/>
  <c r="AC67" i="7" l="1"/>
  <c r="AE66" i="7"/>
  <c r="AD66" i="7" s="1"/>
  <c r="AF65" i="7"/>
  <c r="AG65" i="7"/>
  <c r="AF66" i="7" l="1"/>
  <c r="AG66" i="7"/>
  <c r="AE67" i="7"/>
  <c r="AD67" i="7" s="1"/>
  <c r="AC68" i="7"/>
  <c r="AF67" i="7" l="1"/>
  <c r="AG67" i="7"/>
  <c r="AE68" i="7"/>
  <c r="AD68" i="7" s="1"/>
  <c r="AC69" i="7"/>
  <c r="AF68" i="7" l="1"/>
  <c r="AG68" i="7"/>
  <c r="AE69" i="7"/>
  <c r="AD69" i="7" s="1"/>
  <c r="AC70" i="7"/>
  <c r="AC71" i="7" l="1"/>
  <c r="AE70" i="7"/>
  <c r="AD70" i="7" s="1"/>
  <c r="AF69" i="7"/>
  <c r="AG69" i="7"/>
  <c r="AF70" i="7" l="1"/>
  <c r="AG70" i="7"/>
  <c r="AE71" i="7"/>
  <c r="AD71" i="7" s="1"/>
  <c r="AC72" i="7"/>
  <c r="AF71" i="7" l="1"/>
  <c r="AG71" i="7"/>
  <c r="AE72" i="7"/>
  <c r="AD72" i="7" s="1"/>
  <c r="AC73" i="7"/>
  <c r="AF72" i="7" l="1"/>
  <c r="AG72" i="7"/>
  <c r="AE73" i="7"/>
  <c r="AD73" i="7" s="1"/>
  <c r="AC74" i="7"/>
  <c r="AF73" i="7" l="1"/>
  <c r="AG73" i="7"/>
  <c r="AC75" i="7"/>
  <c r="AE74" i="7"/>
  <c r="AD74" i="7" s="1"/>
  <c r="AF74" i="7" l="1"/>
  <c r="AG74" i="7"/>
  <c r="AE75" i="7"/>
  <c r="AD75" i="7" s="1"/>
  <c r="AC76" i="7"/>
  <c r="AE76" i="7" l="1"/>
  <c r="AD76" i="7" s="1"/>
  <c r="AC77" i="7"/>
  <c r="AF75" i="7"/>
  <c r="AG75" i="7"/>
  <c r="AE77" i="7" l="1"/>
  <c r="AD77" i="7" s="1"/>
  <c r="AC78" i="7"/>
  <c r="AF76" i="7"/>
  <c r="AG76" i="7"/>
  <c r="AC79" i="7" l="1"/>
  <c r="AE78" i="7"/>
  <c r="AD78" i="7" s="1"/>
  <c r="AF77" i="7"/>
  <c r="AG77" i="7"/>
  <c r="AF78" i="7" l="1"/>
  <c r="AG78" i="7"/>
  <c r="AE79" i="7"/>
  <c r="AD79" i="7" s="1"/>
  <c r="AC80" i="7"/>
  <c r="AE80" i="7" l="1"/>
  <c r="AD80" i="7" s="1"/>
  <c r="AC81" i="7"/>
  <c r="AF79" i="7"/>
  <c r="AG79" i="7"/>
  <c r="AE81" i="7" l="1"/>
  <c r="AD81" i="7" s="1"/>
  <c r="AC82" i="7"/>
  <c r="AF80" i="7"/>
  <c r="AG80" i="7"/>
  <c r="AC83" i="7" l="1"/>
  <c r="AE82" i="7"/>
  <c r="AD82" i="7" s="1"/>
  <c r="AF81" i="7"/>
  <c r="AG81" i="7"/>
  <c r="AF82" i="7" l="1"/>
  <c r="AG82" i="7"/>
  <c r="AE83" i="7"/>
  <c r="AD83" i="7" s="1"/>
  <c r="AC84" i="7"/>
  <c r="AE84" i="7" l="1"/>
  <c r="AD84" i="7" s="1"/>
  <c r="AC85" i="7"/>
  <c r="AF83" i="7"/>
  <c r="AG83" i="7"/>
  <c r="AE85" i="7" l="1"/>
  <c r="AD85" i="7" s="1"/>
  <c r="AC86" i="7"/>
  <c r="AF84" i="7"/>
  <c r="AG84" i="7"/>
  <c r="AC87" i="7" l="1"/>
  <c r="AE86" i="7"/>
  <c r="AD86" i="7" s="1"/>
  <c r="AF85" i="7"/>
  <c r="AG85" i="7"/>
  <c r="AF86" i="7" l="1"/>
  <c r="AG86" i="7"/>
  <c r="AE87" i="7"/>
  <c r="AD87" i="7" s="1"/>
  <c r="AC88" i="7"/>
  <c r="AE88" i="7" l="1"/>
  <c r="AD88" i="7" s="1"/>
  <c r="AC89" i="7"/>
  <c r="AF87" i="7"/>
  <c r="AG87" i="7"/>
  <c r="AE89" i="7" l="1"/>
  <c r="AD89" i="7" s="1"/>
  <c r="AC90" i="7"/>
  <c r="AF88" i="7"/>
  <c r="AG88" i="7"/>
  <c r="AC91" i="7" l="1"/>
  <c r="AE90" i="7"/>
  <c r="AD90" i="7" s="1"/>
  <c r="AF89" i="7"/>
  <c r="AG89" i="7"/>
  <c r="AF90" i="7" l="1"/>
  <c r="AG90" i="7"/>
  <c r="AE91" i="7"/>
  <c r="AD91" i="7" s="1"/>
  <c r="AC92" i="7"/>
  <c r="AE92" i="7" l="1"/>
  <c r="AD92" i="7" s="1"/>
  <c r="AC93" i="7"/>
  <c r="AF91" i="7"/>
  <c r="AG91" i="7"/>
  <c r="AE93" i="7" l="1"/>
  <c r="AD93" i="7" s="1"/>
  <c r="AC94" i="7"/>
  <c r="AF92" i="7"/>
  <c r="AG92" i="7"/>
  <c r="AC95" i="7" l="1"/>
  <c r="AE94" i="7"/>
  <c r="AD94" i="7" s="1"/>
  <c r="AF93" i="7"/>
  <c r="AG93" i="7"/>
  <c r="AF94" i="7" l="1"/>
  <c r="AG94" i="7"/>
  <c r="AE95" i="7"/>
  <c r="AD95" i="7" s="1"/>
  <c r="AC96" i="7"/>
  <c r="AE96" i="7" l="1"/>
  <c r="AD96" i="7" s="1"/>
  <c r="AC97" i="7"/>
  <c r="AF95" i="7"/>
  <c r="AG95" i="7"/>
  <c r="AE97" i="7" l="1"/>
  <c r="AD97" i="7" s="1"/>
  <c r="AC98" i="7"/>
  <c r="AF96" i="7"/>
  <c r="AG96" i="7"/>
  <c r="AC99" i="7" l="1"/>
  <c r="AE98" i="7"/>
  <c r="AD98" i="7" s="1"/>
  <c r="AF97" i="7"/>
  <c r="AG97" i="7"/>
  <c r="AF98" i="7" l="1"/>
  <c r="AG98" i="7"/>
  <c r="AE99" i="7"/>
  <c r="AD99" i="7" s="1"/>
  <c r="AC100" i="7"/>
  <c r="AE100" i="7" l="1"/>
  <c r="AD100" i="7" s="1"/>
  <c r="AC101" i="7"/>
  <c r="AF99" i="7"/>
  <c r="AG99" i="7"/>
  <c r="AE101" i="7" l="1"/>
  <c r="AD101" i="7" s="1"/>
  <c r="AC102" i="7"/>
  <c r="AF100" i="7"/>
  <c r="AG100" i="7"/>
  <c r="AC103" i="7" l="1"/>
  <c r="AE102" i="7"/>
  <c r="AD102" i="7" s="1"/>
  <c r="AF101" i="7"/>
  <c r="AG101" i="7"/>
  <c r="AF102" i="7" l="1"/>
  <c r="AG102" i="7"/>
  <c r="AE103" i="7"/>
  <c r="AD103" i="7" s="1"/>
  <c r="AC104" i="7"/>
  <c r="AE104" i="7" l="1"/>
  <c r="AD104" i="7" s="1"/>
  <c r="AC105" i="7"/>
  <c r="AF103" i="7"/>
  <c r="AG103" i="7"/>
  <c r="AE105" i="7" l="1"/>
  <c r="AD105" i="7" s="1"/>
  <c r="AC106" i="7"/>
  <c r="AF104" i="7"/>
  <c r="AG104" i="7"/>
  <c r="AC107" i="7" l="1"/>
  <c r="AE106" i="7"/>
  <c r="AD106" i="7" s="1"/>
  <c r="AF105" i="7"/>
  <c r="AG105" i="7"/>
  <c r="AF106" i="7" l="1"/>
  <c r="AG106" i="7"/>
  <c r="AE107" i="7"/>
  <c r="AD107" i="7" s="1"/>
  <c r="AC108" i="7"/>
  <c r="AF107" i="7" l="1"/>
  <c r="AG107" i="7"/>
  <c r="AE108" i="7"/>
  <c r="AD108" i="7" s="1"/>
  <c r="AC109" i="7"/>
  <c r="AF108" i="7" l="1"/>
  <c r="AG108" i="7"/>
  <c r="AE109" i="7"/>
  <c r="AD109" i="7" s="1"/>
  <c r="AC110" i="7"/>
  <c r="AC111" i="7" l="1"/>
  <c r="AE110" i="7"/>
  <c r="AD110" i="7" s="1"/>
  <c r="AF109" i="7"/>
  <c r="AG109" i="7"/>
  <c r="AF110" i="7" l="1"/>
  <c r="AG110" i="7"/>
  <c r="AE111" i="7"/>
  <c r="AD111" i="7" s="1"/>
  <c r="AC112" i="7"/>
  <c r="AF111" i="7" l="1"/>
  <c r="AG111" i="7"/>
  <c r="AE112" i="7"/>
  <c r="AD112" i="7" s="1"/>
  <c r="AC113" i="7"/>
  <c r="AE113" i="7" l="1"/>
  <c r="AD113" i="7" s="1"/>
  <c r="AC114" i="7"/>
  <c r="AF112" i="7"/>
  <c r="AG112" i="7"/>
  <c r="AC115" i="7" l="1"/>
  <c r="AE114" i="7"/>
  <c r="AD114" i="7" s="1"/>
  <c r="AF113" i="7"/>
  <c r="AG113" i="7"/>
  <c r="AF114" i="7" l="1"/>
  <c r="AG114" i="7"/>
  <c r="AE115" i="7"/>
  <c r="AD115" i="7" s="1"/>
  <c r="AC116" i="7"/>
  <c r="AF115" i="7" l="1"/>
  <c r="AG115" i="7"/>
  <c r="AE116" i="7"/>
  <c r="AD116" i="7" s="1"/>
  <c r="AC117" i="7"/>
  <c r="AE117" i="7" l="1"/>
  <c r="AD117" i="7" s="1"/>
  <c r="AC118" i="7"/>
  <c r="AF116" i="7"/>
  <c r="AG116" i="7"/>
  <c r="AC119" i="7" l="1"/>
  <c r="AE118" i="7"/>
  <c r="AD118" i="7" s="1"/>
  <c r="AF117" i="7"/>
  <c r="AG117" i="7"/>
  <c r="AF118" i="7" l="1"/>
  <c r="AG118" i="7"/>
  <c r="AE119" i="7"/>
  <c r="AD119" i="7" s="1"/>
  <c r="AC120" i="7"/>
  <c r="AF119" i="7" l="1"/>
  <c r="AG119" i="7"/>
  <c r="AE120" i="7"/>
  <c r="AD120" i="7" s="1"/>
  <c r="AC121" i="7"/>
  <c r="AE121" i="7" l="1"/>
  <c r="AD121" i="7" s="1"/>
  <c r="AC122" i="7"/>
  <c r="AF120" i="7"/>
  <c r="AG120" i="7"/>
  <c r="AC123" i="7" l="1"/>
  <c r="AE122" i="7"/>
  <c r="AD122" i="7" s="1"/>
  <c r="AF121" i="7"/>
  <c r="AG121" i="7"/>
  <c r="AF122" i="7" l="1"/>
  <c r="AG122" i="7"/>
  <c r="AE123" i="7"/>
  <c r="AD123" i="7" s="1"/>
  <c r="AC124" i="7"/>
  <c r="AE124" i="7" l="1"/>
  <c r="AD124" i="7" s="1"/>
  <c r="AC125" i="7"/>
  <c r="AF123" i="7"/>
  <c r="AG123" i="7"/>
  <c r="AE125" i="7" l="1"/>
  <c r="AD125" i="7" s="1"/>
  <c r="AC126" i="7"/>
  <c r="AF124" i="7"/>
  <c r="AG124" i="7"/>
  <c r="AC127" i="7" l="1"/>
  <c r="AE126" i="7"/>
  <c r="AD126" i="7" s="1"/>
  <c r="AF125" i="7"/>
  <c r="AG125" i="7"/>
  <c r="AF126" i="7" l="1"/>
  <c r="AG126" i="7"/>
  <c r="AE127" i="7"/>
  <c r="AD127" i="7" s="1"/>
  <c r="AC128" i="7"/>
  <c r="AF127" i="7" l="1"/>
  <c r="AG127" i="7"/>
  <c r="AE128" i="7"/>
  <c r="AD128" i="7" s="1"/>
  <c r="AC129" i="7"/>
  <c r="AE129" i="7" l="1"/>
  <c r="AD129" i="7" s="1"/>
  <c r="AC130" i="7"/>
  <c r="AF128" i="7"/>
  <c r="AG128" i="7"/>
  <c r="AC131" i="7" l="1"/>
  <c r="AE130" i="7"/>
  <c r="AD130" i="7" s="1"/>
  <c r="AF129" i="7"/>
  <c r="AG129" i="7"/>
  <c r="AF130" i="7" l="1"/>
  <c r="AG130" i="7"/>
  <c r="AE131" i="7"/>
  <c r="AD131" i="7" s="1"/>
  <c r="AC132" i="7"/>
  <c r="AF131" i="7" l="1"/>
  <c r="AG131" i="7"/>
  <c r="AE132" i="7"/>
  <c r="AD132" i="7" s="1"/>
  <c r="AC133" i="7"/>
  <c r="AF132" i="7" l="1"/>
  <c r="AG132" i="7"/>
  <c r="AE133" i="7"/>
  <c r="AD133" i="7" s="1"/>
  <c r="AC134" i="7"/>
  <c r="AF133" i="7" l="1"/>
  <c r="AG133" i="7"/>
  <c r="AC135" i="7"/>
  <c r="AE134" i="7"/>
  <c r="AD134" i="7" s="1"/>
  <c r="AF134" i="7" l="1"/>
  <c r="AG134" i="7"/>
  <c r="AC136" i="7"/>
  <c r="AE135" i="7"/>
  <c r="AD135" i="7" s="1"/>
  <c r="AF135" i="7" l="1"/>
  <c r="AG135" i="7"/>
  <c r="AE136" i="7"/>
  <c r="AD136" i="7" s="1"/>
  <c r="AC137" i="7"/>
  <c r="AF136" i="7" l="1"/>
  <c r="AG136" i="7"/>
  <c r="AE137" i="7"/>
  <c r="AD137" i="7" s="1"/>
  <c r="AC138" i="7"/>
  <c r="AF137" i="7" l="1"/>
  <c r="AG137" i="7"/>
  <c r="AC139" i="7"/>
  <c r="AE138" i="7"/>
  <c r="AD138" i="7" s="1"/>
  <c r="AF138" i="7" l="1"/>
  <c r="AG138" i="7"/>
  <c r="AE139" i="7"/>
  <c r="AD139" i="7" s="1"/>
  <c r="AC140" i="7"/>
  <c r="AE140" i="7" l="1"/>
  <c r="AD140" i="7" s="1"/>
  <c r="AC141" i="7"/>
  <c r="AF139" i="7"/>
  <c r="AG139" i="7"/>
  <c r="AE141" i="7" l="1"/>
  <c r="AD141" i="7" s="1"/>
  <c r="AC142" i="7"/>
  <c r="AF140" i="7"/>
  <c r="AG140" i="7"/>
  <c r="AC143" i="7" l="1"/>
  <c r="AE142" i="7"/>
  <c r="AD142" i="7" s="1"/>
  <c r="AF141" i="7"/>
  <c r="AG141" i="7"/>
  <c r="AF142" i="7" l="1"/>
  <c r="AG142" i="7"/>
  <c r="AC144" i="7"/>
  <c r="AE143" i="7"/>
  <c r="AD143" i="7" s="1"/>
  <c r="AE144" i="7" l="1"/>
  <c r="AD144" i="7" s="1"/>
  <c r="AC145" i="7"/>
  <c r="AF143" i="7"/>
  <c r="AG143" i="7"/>
  <c r="AE145" i="7" l="1"/>
  <c r="AD145" i="7" s="1"/>
  <c r="AC146" i="7"/>
  <c r="AF144" i="7"/>
  <c r="AG144" i="7"/>
  <c r="AC147" i="7" l="1"/>
  <c r="AE146" i="7"/>
  <c r="AD146" i="7" s="1"/>
  <c r="AF145" i="7"/>
  <c r="AG145" i="7"/>
  <c r="AF146" i="7" l="1"/>
  <c r="AG146" i="7"/>
  <c r="AE147" i="7"/>
  <c r="AD147" i="7" s="1"/>
  <c r="AC148" i="7"/>
  <c r="AE148" i="7" l="1"/>
  <c r="AD148" i="7" s="1"/>
  <c r="AC149" i="7"/>
  <c r="AF147" i="7"/>
  <c r="AG147" i="7"/>
  <c r="AE149" i="7" l="1"/>
  <c r="AD149" i="7" s="1"/>
  <c r="AC150" i="7"/>
  <c r="AF148" i="7"/>
  <c r="AG148" i="7"/>
  <c r="AC151" i="7" l="1"/>
  <c r="AE150" i="7"/>
  <c r="AD150" i="7" s="1"/>
  <c r="AF149" i="7"/>
  <c r="AG149" i="7"/>
  <c r="AF150" i="7" l="1"/>
  <c r="AG150" i="7"/>
  <c r="AE151" i="7"/>
  <c r="AD151" i="7" s="1"/>
  <c r="AC152" i="7"/>
  <c r="AE152" i="7" l="1"/>
  <c r="AD152" i="7" s="1"/>
  <c r="AC153" i="7"/>
  <c r="AF151" i="7"/>
  <c r="AG151" i="7"/>
  <c r="AE153" i="7" l="1"/>
  <c r="AD153" i="7" s="1"/>
  <c r="AC154" i="7"/>
  <c r="AF152" i="7"/>
  <c r="AG152" i="7"/>
  <c r="AC155" i="7" l="1"/>
  <c r="AE154" i="7"/>
  <c r="AD154" i="7" s="1"/>
  <c r="AF153" i="7"/>
  <c r="AG153" i="7"/>
  <c r="AF154" i="7" l="1"/>
  <c r="AG154" i="7"/>
  <c r="AE155" i="7"/>
  <c r="AD155" i="7" s="1"/>
  <c r="AC156" i="7"/>
  <c r="AE156" i="7" l="1"/>
  <c r="AD156" i="7" s="1"/>
  <c r="AC157" i="7"/>
  <c r="AF155" i="7"/>
  <c r="AG155" i="7"/>
  <c r="AE157" i="7" l="1"/>
  <c r="AD157" i="7" s="1"/>
  <c r="AC158" i="7"/>
  <c r="AF156" i="7"/>
  <c r="AG156" i="7"/>
  <c r="AC159" i="7" l="1"/>
  <c r="AE158" i="7"/>
  <c r="AD158" i="7" s="1"/>
  <c r="AF157" i="7"/>
  <c r="AG157" i="7"/>
  <c r="AF158" i="7" l="1"/>
  <c r="AG158" i="7"/>
  <c r="AE159" i="7"/>
  <c r="AD159" i="7" s="1"/>
  <c r="AC160" i="7"/>
  <c r="AF159" i="7" l="1"/>
  <c r="AG159" i="7"/>
  <c r="AE160" i="7"/>
  <c r="AD160" i="7" s="1"/>
  <c r="AC161" i="7"/>
  <c r="AE161" i="7" l="1"/>
  <c r="AD161" i="7" s="1"/>
  <c r="AC162" i="7"/>
  <c r="AF160" i="7"/>
  <c r="AG160" i="7"/>
  <c r="AC163" i="7" l="1"/>
  <c r="AE162" i="7"/>
  <c r="AD162" i="7" s="1"/>
  <c r="AF161" i="7"/>
  <c r="AG161" i="7"/>
  <c r="AF162" i="7" l="1"/>
  <c r="AG162" i="7"/>
  <c r="AE163" i="7"/>
  <c r="AD163" i="7" s="1"/>
  <c r="AC164" i="7"/>
  <c r="AF163" i="7" l="1"/>
  <c r="AG163" i="7"/>
  <c r="AC165" i="7"/>
  <c r="AE164" i="7"/>
  <c r="AD164" i="7" s="1"/>
  <c r="AF164" i="7" l="1"/>
  <c r="AG164" i="7"/>
  <c r="AC166" i="7"/>
  <c r="AE165" i="7"/>
  <c r="AD165" i="7" s="1"/>
  <c r="AF165" i="7" l="1"/>
  <c r="AG165" i="7"/>
  <c r="AC167" i="7"/>
  <c r="AE166" i="7"/>
  <c r="AD166" i="7" s="1"/>
  <c r="AF166" i="7" l="1"/>
  <c r="AG166" i="7"/>
  <c r="AC168" i="7"/>
  <c r="AE167" i="7"/>
  <c r="AD167" i="7" s="1"/>
  <c r="AF167" i="7" l="1"/>
  <c r="AG167" i="7"/>
  <c r="AC169" i="7"/>
  <c r="AE168" i="7"/>
  <c r="AD168" i="7" s="1"/>
  <c r="AF168" i="7" l="1"/>
  <c r="AG168" i="7"/>
  <c r="AC170" i="7"/>
  <c r="AE169" i="7"/>
  <c r="AD169" i="7" s="1"/>
  <c r="AF169" i="7" l="1"/>
  <c r="AG169" i="7"/>
  <c r="AE170" i="7"/>
  <c r="AD170" i="7" s="1"/>
  <c r="AC171" i="7"/>
  <c r="AE171" i="7" l="1"/>
  <c r="AD171" i="7" s="1"/>
  <c r="AC172" i="7"/>
  <c r="AF170" i="7"/>
  <c r="AG170" i="7"/>
  <c r="AC173" i="7" l="1"/>
  <c r="AE172" i="7"/>
  <c r="AD172" i="7" s="1"/>
  <c r="AF171" i="7"/>
  <c r="AG171" i="7"/>
  <c r="AF172" i="7" l="1"/>
  <c r="AG172" i="7"/>
  <c r="AE173" i="7"/>
  <c r="AD173" i="7" s="1"/>
  <c r="AC174" i="7"/>
  <c r="AC175" i="7" l="1"/>
  <c r="AE174" i="7"/>
  <c r="AD174" i="7" s="1"/>
  <c r="AF173" i="7"/>
  <c r="AG173" i="7"/>
  <c r="AF174" i="7" l="1"/>
  <c r="AG174" i="7"/>
  <c r="AC176" i="7"/>
  <c r="AE175" i="7"/>
  <c r="AD175" i="7" s="1"/>
  <c r="AF175" i="7" l="1"/>
  <c r="AG175" i="7"/>
  <c r="AE176" i="7"/>
  <c r="AD176" i="7" s="1"/>
  <c r="AC177" i="7"/>
  <c r="AE177" i="7" l="1"/>
  <c r="AD177" i="7" s="1"/>
  <c r="AC178" i="7"/>
  <c r="AF176" i="7"/>
  <c r="AG176" i="7"/>
  <c r="AC179" i="7" l="1"/>
  <c r="AE178" i="7"/>
  <c r="AD178" i="7" s="1"/>
  <c r="AF177" i="7"/>
  <c r="AG177" i="7"/>
  <c r="AF178" i="7" l="1"/>
  <c r="AG178" i="7"/>
  <c r="AE179" i="7"/>
  <c r="AD179" i="7" s="1"/>
  <c r="AC180" i="7"/>
  <c r="AE180" i="7" l="1"/>
  <c r="AD180" i="7" s="1"/>
  <c r="AC181" i="7"/>
  <c r="AF179" i="7"/>
  <c r="AG179" i="7"/>
  <c r="AE181" i="7" l="1"/>
  <c r="AD181" i="7" s="1"/>
  <c r="AC182" i="7"/>
  <c r="AF180" i="7"/>
  <c r="AG180" i="7"/>
  <c r="AC183" i="7" l="1"/>
  <c r="AE182" i="7"/>
  <c r="AD182" i="7" s="1"/>
  <c r="AF181" i="7"/>
  <c r="AG181" i="7"/>
  <c r="AF182" i="7" l="1"/>
  <c r="AG182" i="7"/>
  <c r="AC184" i="7"/>
  <c r="AE183" i="7"/>
  <c r="AD183" i="7" s="1"/>
  <c r="AE184" i="7" l="1"/>
  <c r="AD184" i="7" s="1"/>
  <c r="AC185" i="7"/>
  <c r="AF183" i="7"/>
  <c r="AG183" i="7"/>
  <c r="AE185" i="7" l="1"/>
  <c r="AD185" i="7" s="1"/>
  <c r="AC186" i="7"/>
  <c r="AF184" i="7"/>
  <c r="AG184" i="7"/>
  <c r="AC187" i="7" l="1"/>
  <c r="AE186" i="7"/>
  <c r="AD186" i="7" s="1"/>
  <c r="AF185" i="7"/>
  <c r="AG185" i="7"/>
  <c r="AF186" i="7" l="1"/>
  <c r="AG186" i="7"/>
  <c r="AE187" i="7"/>
  <c r="AD187" i="7" s="1"/>
  <c r="AC188" i="7"/>
  <c r="AE188" i="7" l="1"/>
  <c r="AD188" i="7" s="1"/>
  <c r="AC189" i="7"/>
  <c r="AF187" i="7"/>
  <c r="AG187" i="7"/>
  <c r="AE189" i="7" l="1"/>
  <c r="AD189" i="7" s="1"/>
  <c r="AC190" i="7"/>
  <c r="AF188" i="7"/>
  <c r="AG188" i="7"/>
  <c r="AC191" i="7" l="1"/>
  <c r="AE190" i="7"/>
  <c r="AD190" i="7" s="1"/>
  <c r="AF189" i="7"/>
  <c r="AG189" i="7"/>
  <c r="AF190" i="7" l="1"/>
  <c r="AG190" i="7"/>
  <c r="AC192" i="7"/>
  <c r="AE191" i="7"/>
  <c r="AD191" i="7" s="1"/>
  <c r="AF191" i="7" l="1"/>
  <c r="AG191" i="7"/>
  <c r="AE192" i="7"/>
  <c r="AD192" i="7" s="1"/>
  <c r="AC193" i="7"/>
  <c r="AE193" i="7" l="1"/>
  <c r="AD193" i="7" s="1"/>
  <c r="AC194" i="7"/>
  <c r="AF192" i="7"/>
  <c r="AG192" i="7"/>
  <c r="AC195" i="7" l="1"/>
  <c r="AE194" i="7"/>
  <c r="AD194" i="7" s="1"/>
  <c r="AF193" i="7"/>
  <c r="AG193" i="7"/>
  <c r="AF194" i="7" l="1"/>
  <c r="AG194" i="7"/>
  <c r="AE195" i="7"/>
  <c r="AD195" i="7" s="1"/>
  <c r="AC196" i="7"/>
  <c r="AE196" i="7" l="1"/>
  <c r="AD196" i="7" s="1"/>
  <c r="AC197" i="7"/>
  <c r="AF195" i="7"/>
  <c r="AG195" i="7"/>
  <c r="AE197" i="7" l="1"/>
  <c r="AD197" i="7" s="1"/>
  <c r="AC198" i="7"/>
  <c r="AF196" i="7"/>
  <c r="AG196" i="7"/>
  <c r="AC199" i="7" l="1"/>
  <c r="AE198" i="7"/>
  <c r="AD198" i="7" s="1"/>
  <c r="AF197" i="7"/>
  <c r="AG197" i="7"/>
  <c r="AF198" i="7" l="1"/>
  <c r="AG198" i="7"/>
  <c r="AC200" i="7"/>
  <c r="AE199" i="7"/>
  <c r="AD199" i="7" s="1"/>
  <c r="AF199" i="7" l="1"/>
  <c r="AG199" i="7"/>
  <c r="AE200" i="7"/>
  <c r="AD200" i="7" s="1"/>
  <c r="AC201" i="7"/>
  <c r="AE201" i="7" l="1"/>
  <c r="AD201" i="7" s="1"/>
  <c r="AC202" i="7"/>
  <c r="AF200" i="7"/>
  <c r="AG200" i="7"/>
  <c r="AE202" i="7" l="1"/>
  <c r="AD202" i="7" s="1"/>
  <c r="AC203" i="7"/>
  <c r="AF201" i="7"/>
  <c r="AG201" i="7"/>
  <c r="AC204" i="7" l="1"/>
  <c r="AE203" i="7"/>
  <c r="AD203" i="7" s="1"/>
  <c r="AF202" i="7"/>
  <c r="AG202" i="7"/>
  <c r="AF203" i="7" l="1"/>
  <c r="AG203" i="7"/>
  <c r="AE204" i="7"/>
  <c r="AD204" i="7" s="1"/>
  <c r="AC205" i="7"/>
  <c r="AE205" i="7" l="1"/>
  <c r="AD205" i="7" s="1"/>
  <c r="AC206" i="7"/>
  <c r="AF204" i="7"/>
  <c r="AG204" i="7"/>
  <c r="AE206" i="7" l="1"/>
  <c r="AD206" i="7" s="1"/>
  <c r="AC207" i="7"/>
  <c r="AF205" i="7"/>
  <c r="AG205" i="7"/>
  <c r="AC208" i="7" l="1"/>
  <c r="AE207" i="7"/>
  <c r="AD207" i="7" s="1"/>
  <c r="AF206" i="7"/>
  <c r="AG206" i="7"/>
  <c r="AF207" i="7" l="1"/>
  <c r="AG207" i="7"/>
  <c r="AE208" i="7"/>
  <c r="AD208" i="7" s="1"/>
  <c r="AC209" i="7"/>
  <c r="AF208" i="7" l="1"/>
  <c r="AG208" i="7"/>
  <c r="AE209" i="7"/>
  <c r="AD209" i="7" s="1"/>
  <c r="AC210" i="7"/>
  <c r="AF209" i="7" l="1"/>
  <c r="AG209" i="7"/>
  <c r="AE210" i="7"/>
  <c r="AD210" i="7" s="1"/>
  <c r="AC211" i="7"/>
  <c r="AF210" i="7" l="1"/>
  <c r="AG210" i="7"/>
  <c r="AC212" i="7"/>
  <c r="AE211" i="7"/>
  <c r="AD211" i="7" s="1"/>
  <c r="AF211" i="7" l="1"/>
  <c r="AG211" i="7"/>
  <c r="AE212" i="7"/>
  <c r="AD212" i="7" s="1"/>
  <c r="AC213" i="7"/>
  <c r="AE213" i="7" l="1"/>
  <c r="AD213" i="7" s="1"/>
  <c r="AC214" i="7"/>
  <c r="AF212" i="7"/>
  <c r="AG212" i="7"/>
  <c r="AE214" i="7" l="1"/>
  <c r="AD214" i="7" s="1"/>
  <c r="AC215" i="7"/>
  <c r="AF213" i="7"/>
  <c r="AG213" i="7"/>
  <c r="AC216" i="7" l="1"/>
  <c r="AE215" i="7"/>
  <c r="AD215" i="7" s="1"/>
  <c r="AF214" i="7"/>
  <c r="AG214" i="7"/>
  <c r="AF215" i="7" l="1"/>
  <c r="AG215" i="7"/>
  <c r="AE216" i="7"/>
  <c r="AD216" i="7" s="1"/>
  <c r="AC217" i="7"/>
  <c r="AF216" i="7" l="1"/>
  <c r="AG216" i="7"/>
  <c r="AE217" i="7"/>
  <c r="AD217" i="7" s="1"/>
  <c r="AC218" i="7"/>
  <c r="AE218" i="7" l="1"/>
  <c r="AD218" i="7" s="1"/>
  <c r="AC219" i="7"/>
  <c r="AF217" i="7"/>
  <c r="AG217" i="7"/>
  <c r="AC220" i="7" l="1"/>
  <c r="AE219" i="7"/>
  <c r="AD219" i="7" s="1"/>
  <c r="AF218" i="7"/>
  <c r="AG218" i="7"/>
  <c r="AF219" i="7" l="1"/>
  <c r="AG219" i="7"/>
  <c r="AE220" i="7"/>
  <c r="AD220" i="7" s="1"/>
  <c r="AC221" i="7"/>
  <c r="AF220" i="7" l="1"/>
  <c r="AG220" i="7"/>
  <c r="AE221" i="7"/>
  <c r="AD221" i="7" s="1"/>
  <c r="AC222" i="7"/>
  <c r="AE222" i="7" l="1"/>
  <c r="AD222" i="7" s="1"/>
  <c r="AC223" i="7"/>
  <c r="AF221" i="7"/>
  <c r="AG221" i="7"/>
  <c r="AC224" i="7" l="1"/>
  <c r="AE223" i="7"/>
  <c r="AD223" i="7" s="1"/>
  <c r="AF222" i="7"/>
  <c r="AG222" i="7"/>
  <c r="AF223" i="7" l="1"/>
  <c r="AG223" i="7"/>
  <c r="AE224" i="7"/>
  <c r="AD224" i="7" s="1"/>
  <c r="AC225" i="7"/>
  <c r="AF224" i="7" l="1"/>
  <c r="AG224" i="7"/>
  <c r="AE225" i="7"/>
  <c r="AD225" i="7" s="1"/>
  <c r="AC226" i="7"/>
  <c r="AE226" i="7" l="1"/>
  <c r="AD226" i="7" s="1"/>
  <c r="AC227" i="7"/>
  <c r="AF225" i="7"/>
  <c r="AG225" i="7"/>
  <c r="AC228" i="7" l="1"/>
  <c r="AE227" i="7"/>
  <c r="AD227" i="7" s="1"/>
  <c r="AF226" i="7"/>
  <c r="AG226" i="7"/>
  <c r="AF227" i="7" l="1"/>
  <c r="AG227" i="7"/>
  <c r="AE228" i="7"/>
  <c r="AD228" i="7" s="1"/>
  <c r="AC229" i="7"/>
  <c r="AF228" i="7" l="1"/>
  <c r="AG228" i="7"/>
  <c r="AE229" i="7"/>
  <c r="AD229" i="7" s="1"/>
  <c r="AC230" i="7"/>
  <c r="AE230" i="7" l="1"/>
  <c r="AD230" i="7" s="1"/>
  <c r="AC231" i="7"/>
  <c r="AF229" i="7"/>
  <c r="AG229" i="7"/>
  <c r="AC232" i="7" l="1"/>
  <c r="AE231" i="7"/>
  <c r="AD231" i="7" s="1"/>
  <c r="AF230" i="7"/>
  <c r="AG230" i="7"/>
  <c r="AF231" i="7" l="1"/>
  <c r="AG231" i="7"/>
  <c r="AE232" i="7"/>
  <c r="AD232" i="7" s="1"/>
  <c r="AC233" i="7"/>
  <c r="AE233" i="7" l="1"/>
  <c r="AD233" i="7" s="1"/>
  <c r="AC234" i="7"/>
  <c r="AF232" i="7"/>
  <c r="AG232" i="7"/>
  <c r="AE234" i="7" l="1"/>
  <c r="AD234" i="7" s="1"/>
  <c r="AC235" i="7"/>
  <c r="AF233" i="7"/>
  <c r="AG233" i="7"/>
  <c r="AC236" i="7" l="1"/>
  <c r="AE235" i="7"/>
  <c r="AD235" i="7" s="1"/>
  <c r="AF234" i="7"/>
  <c r="AG234" i="7"/>
  <c r="AF235" i="7" l="1"/>
  <c r="AG235" i="7"/>
  <c r="AE236" i="7"/>
  <c r="AD236" i="7" s="1"/>
  <c r="AC237" i="7"/>
  <c r="AE237" i="7" l="1"/>
  <c r="AD237" i="7" s="1"/>
  <c r="AC238" i="7"/>
  <c r="AF236" i="7"/>
  <c r="AG236" i="7"/>
  <c r="AE238" i="7" l="1"/>
  <c r="AD238" i="7" s="1"/>
  <c r="AC239" i="7"/>
  <c r="AF237" i="7"/>
  <c r="AG237" i="7"/>
  <c r="AC240" i="7" l="1"/>
  <c r="AE240" i="7" s="1"/>
  <c r="AE239" i="7"/>
  <c r="AD239" i="7" s="1"/>
  <c r="AF238" i="7"/>
  <c r="AG238" i="7"/>
  <c r="AF239" i="7" l="1"/>
  <c r="AG239" i="7"/>
  <c r="AD240" i="7"/>
  <c r="AF240" i="7" l="1"/>
  <c r="AG240" i="7"/>
</calcChain>
</file>

<file path=xl/sharedStrings.xml><?xml version="1.0" encoding="utf-8"?>
<sst xmlns="http://schemas.openxmlformats.org/spreadsheetml/2006/main" count="62" uniqueCount="31">
  <si>
    <t>=</t>
  </si>
  <si>
    <t>x</t>
  </si>
  <si>
    <t>+</t>
  </si>
  <si>
    <t>∙</t>
  </si>
  <si>
    <t>X</t>
  </si>
  <si>
    <t>Y</t>
  </si>
  <si>
    <t>Formel</t>
  </si>
  <si>
    <t>Differentialkvotient og funktionsanalyse</t>
  </si>
  <si>
    <r>
      <t>x</t>
    </r>
    <r>
      <rPr>
        <vertAlign val="superscript"/>
        <sz val="11"/>
        <color theme="1"/>
        <rFont val="Calibri"/>
        <family val="2"/>
        <scheme val="minor"/>
      </rPr>
      <t>2</t>
    </r>
  </si>
  <si>
    <t>Indstil grafen</t>
  </si>
  <si>
    <t>Hældningen ved</t>
  </si>
  <si>
    <t>er:</t>
  </si>
  <si>
    <t>www.erhvervslearn.dk</t>
  </si>
  <si>
    <t>Viden der er brugt</t>
  </si>
  <si>
    <t>Ret linje er givet ved</t>
  </si>
  <si>
    <t>y</t>
  </si>
  <si>
    <t>a</t>
  </si>
  <si>
    <t>b</t>
  </si>
  <si>
    <r>
      <t>y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-y</t>
    </r>
    <r>
      <rPr>
        <vertAlign val="subscript"/>
        <sz val="11"/>
        <color theme="1"/>
        <rFont val="Calibri"/>
        <family val="2"/>
        <scheme val="minor"/>
      </rPr>
      <t>1</t>
    </r>
  </si>
  <si>
    <r>
      <t>x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-x</t>
    </r>
    <r>
      <rPr>
        <vertAlign val="subscript"/>
        <sz val="11"/>
        <color theme="1"/>
        <rFont val="Calibri"/>
        <family val="2"/>
        <scheme val="minor"/>
      </rPr>
      <t>1</t>
    </r>
  </si>
  <si>
    <t>Og hældningen er givet</t>
  </si>
  <si>
    <t>f'(x) =</t>
  </si>
  <si>
    <t>f(x)  =</t>
  </si>
  <si>
    <t xml:space="preserve">f(x) er et polynomium </t>
  </si>
  <si>
    <t>Differentialkvotienten</t>
  </si>
  <si>
    <r>
      <t>f(x)  = a</t>
    </r>
    <r>
      <rPr>
        <vertAlign val="subscript"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>x</t>
    </r>
    <r>
      <rPr>
        <vertAlign val="superscript"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>+a</t>
    </r>
    <r>
      <rPr>
        <vertAlign val="subscript"/>
        <sz val="11"/>
        <color theme="1"/>
        <rFont val="Calibri"/>
        <family val="2"/>
        <scheme val="minor"/>
      </rPr>
      <t>n-1</t>
    </r>
    <r>
      <rPr>
        <sz val="11"/>
        <color theme="1"/>
        <rFont val="Calibri"/>
        <family val="2"/>
        <scheme val="minor"/>
      </rPr>
      <t>x</t>
    </r>
    <r>
      <rPr>
        <vertAlign val="superscript"/>
        <sz val="11"/>
        <color theme="1"/>
        <rFont val="Calibri"/>
        <family val="2"/>
        <scheme val="minor"/>
      </rPr>
      <t>n-1</t>
    </r>
    <r>
      <rPr>
        <sz val="11"/>
        <color theme="1"/>
        <rFont val="Calibri"/>
        <family val="2"/>
        <scheme val="minor"/>
      </rPr>
      <t>+…</t>
    </r>
  </si>
  <si>
    <t>lim</t>
  </si>
  <si>
    <t>x -&gt; 0</t>
  </si>
  <si>
    <t>f(x+∆x)</t>
  </si>
  <si>
    <t>BACK</t>
  </si>
  <si>
    <t>Hvornår er hældningen 0?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</si>
</sst>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36"/>
      <color theme="0"/>
      <name val="Calibri"/>
      <family val="2"/>
      <scheme val="minor"/>
    </font>
    <font>
      <u/>
      <sz val="36"/>
      <color theme="0"/>
      <name val="Arial"/>
      <family val="2"/>
    </font>
    <font>
      <vertAlign val="subscript"/>
      <sz val="11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C85A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9">
    <xf numFmtId="0" fontId="0" fillId="0" borderId="0" xfId="0"/>
    <xf numFmtId="0" fontId="0" fillId="3" borderId="0" xfId="0" applyFill="1"/>
    <xf numFmtId="0" fontId="0" fillId="0" borderId="1" xfId="0" applyBorder="1"/>
    <xf numFmtId="0" fontId="0" fillId="3" borderId="1" xfId="0" applyFill="1" applyBorder="1"/>
    <xf numFmtId="0" fontId="0" fillId="0" borderId="1" xfId="0" applyBorder="1" applyAlignment="1"/>
    <xf numFmtId="0" fontId="0" fillId="3" borderId="0" xfId="0" applyFill="1" applyAlignment="1"/>
    <xf numFmtId="0" fontId="5" fillId="3" borderId="0" xfId="0" applyFont="1" applyFill="1"/>
    <xf numFmtId="0" fontId="1" fillId="3" borderId="0" xfId="0" applyFont="1" applyFill="1"/>
    <xf numFmtId="0" fontId="2" fillId="3" borderId="0" xfId="0" applyFont="1" applyFill="1"/>
    <xf numFmtId="0" fontId="4" fillId="3" borderId="0" xfId="1" applyFill="1"/>
    <xf numFmtId="164" fontId="0" fillId="3" borderId="1" xfId="0" applyNumberFormat="1" applyFill="1" applyBorder="1"/>
    <xf numFmtId="1" fontId="0" fillId="3" borderId="1" xfId="0" applyNumberFormat="1" applyFill="1" applyBorder="1"/>
    <xf numFmtId="0" fontId="0" fillId="5" borderId="0" xfId="0" applyFill="1"/>
    <xf numFmtId="1" fontId="0" fillId="0" borderId="1" xfId="0" applyNumberFormat="1" applyBorder="1" applyAlignment="1"/>
    <xf numFmtId="0" fontId="0" fillId="3" borderId="0" xfId="0" quotePrefix="1" applyFill="1" applyAlignment="1">
      <alignment horizontal="center"/>
    </xf>
    <xf numFmtId="0" fontId="0" fillId="3" borderId="0" xfId="0" applyFill="1" applyBorder="1"/>
    <xf numFmtId="4" fontId="0" fillId="3" borderId="0" xfId="0" applyNumberFormat="1" applyFill="1"/>
    <xf numFmtId="0" fontId="1" fillId="3" borderId="0" xfId="0" applyFont="1" applyFill="1" applyBorder="1" applyAlignment="1"/>
    <xf numFmtId="0" fontId="0" fillId="3" borderId="0" xfId="0" applyFill="1" applyBorder="1" applyAlignment="1"/>
    <xf numFmtId="0" fontId="0" fillId="3" borderId="0" xfId="0" quotePrefix="1" applyFill="1" applyAlignment="1"/>
    <xf numFmtId="0" fontId="1" fillId="4" borderId="1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2" fillId="3" borderId="0" xfId="0" applyFont="1" applyFill="1" applyAlignment="1">
      <alignment horizontal="center"/>
    </xf>
    <xf numFmtId="0" fontId="6" fillId="5" borderId="0" xfId="1" applyFont="1" applyFill="1" applyAlignment="1" applyProtection="1">
      <alignment horizontal="center"/>
    </xf>
    <xf numFmtId="0" fontId="7" fillId="5" borderId="0" xfId="1" applyFont="1" applyFill="1" applyAlignment="1" applyProtection="1">
      <alignment horizontal="center"/>
    </xf>
    <xf numFmtId="0" fontId="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0" fillId="2" borderId="0" xfId="0" applyFill="1" applyAlignment="1">
      <alignment horizontal="center"/>
    </xf>
    <xf numFmtId="164" fontId="0" fillId="3" borderId="0" xfId="0" applyNumberFormat="1" applyFill="1" applyAlignment="1">
      <alignment horizontal="center"/>
    </xf>
    <xf numFmtId="164" fontId="0" fillId="2" borderId="0" xfId="0" applyNumberFormat="1" applyFill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0" xfId="0" applyFill="1" applyAlignment="1">
      <alignment horizontal="left"/>
    </xf>
    <xf numFmtId="2" fontId="0" fillId="3" borderId="0" xfId="0" applyNumberFormat="1" applyFill="1" applyAlignment="1">
      <alignment horizontal="center"/>
    </xf>
    <xf numFmtId="0" fontId="9" fillId="3" borderId="0" xfId="1" applyFont="1" applyFill="1" applyAlignment="1">
      <alignment horizontal="right"/>
    </xf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27CDB6E-AE6D-11CF-96B8-444553540000}" ax:persistence="persistStreamInit" r:id="rId1"/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Monotoniforhold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Funktionen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/>
              </a:solidFill>
              <a:ln w="15875">
                <a:solidFill>
                  <a:schemeClr val="accent1"/>
                </a:solidFill>
              </a:ln>
              <a:effectLst/>
            </c:spPr>
          </c:marker>
          <c:xVal>
            <c:numRef>
              <c:f>Analyse!$AD$21:$AD$240</c:f>
              <c:numCache>
                <c:formatCode>General</c:formatCode>
                <c:ptCount val="220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9</c:v>
                </c:pt>
                <c:pt idx="14">
                  <c:v>9</c:v>
                </c:pt>
                <c:pt idx="15">
                  <c:v>9</c:v>
                </c:pt>
                <c:pt idx="16">
                  <c:v>9</c:v>
                </c:pt>
                <c:pt idx="17">
                  <c:v>9</c:v>
                </c:pt>
                <c:pt idx="18">
                  <c:v>9</c:v>
                </c:pt>
                <c:pt idx="19">
                  <c:v>9</c:v>
                </c:pt>
                <c:pt idx="20">
                  <c:v>9</c:v>
                </c:pt>
                <c:pt idx="21">
                  <c:v>9</c:v>
                </c:pt>
                <c:pt idx="22">
                  <c:v>9</c:v>
                </c:pt>
                <c:pt idx="23">
                  <c:v>9</c:v>
                </c:pt>
                <c:pt idx="24">
                  <c:v>9</c:v>
                </c:pt>
                <c:pt idx="25">
                  <c:v>9</c:v>
                </c:pt>
                <c:pt idx="26">
                  <c:v>9</c:v>
                </c:pt>
                <c:pt idx="27">
                  <c:v>9</c:v>
                </c:pt>
                <c:pt idx="28">
                  <c:v>9</c:v>
                </c:pt>
                <c:pt idx="29">
                  <c:v>9</c:v>
                </c:pt>
                <c:pt idx="30">
                  <c:v>9</c:v>
                </c:pt>
                <c:pt idx="31">
                  <c:v>9</c:v>
                </c:pt>
                <c:pt idx="32">
                  <c:v>9</c:v>
                </c:pt>
                <c:pt idx="33">
                  <c:v>9</c:v>
                </c:pt>
                <c:pt idx="34">
                  <c:v>9</c:v>
                </c:pt>
                <c:pt idx="35">
                  <c:v>9</c:v>
                </c:pt>
                <c:pt idx="36">
                  <c:v>9</c:v>
                </c:pt>
                <c:pt idx="37">
                  <c:v>9</c:v>
                </c:pt>
                <c:pt idx="38">
                  <c:v>9</c:v>
                </c:pt>
                <c:pt idx="39">
                  <c:v>9</c:v>
                </c:pt>
                <c:pt idx="40">
                  <c:v>9</c:v>
                </c:pt>
                <c:pt idx="41">
                  <c:v>9</c:v>
                </c:pt>
                <c:pt idx="42">
                  <c:v>9</c:v>
                </c:pt>
                <c:pt idx="43">
                  <c:v>9</c:v>
                </c:pt>
                <c:pt idx="44">
                  <c:v>9</c:v>
                </c:pt>
                <c:pt idx="45">
                  <c:v>9</c:v>
                </c:pt>
                <c:pt idx="46">
                  <c:v>9</c:v>
                </c:pt>
                <c:pt idx="47">
                  <c:v>9</c:v>
                </c:pt>
                <c:pt idx="48">
                  <c:v>9</c:v>
                </c:pt>
                <c:pt idx="49">
                  <c:v>9</c:v>
                </c:pt>
                <c:pt idx="50">
                  <c:v>9</c:v>
                </c:pt>
                <c:pt idx="51">
                  <c:v>9</c:v>
                </c:pt>
                <c:pt idx="52">
                  <c:v>9</c:v>
                </c:pt>
                <c:pt idx="53">
                  <c:v>9</c:v>
                </c:pt>
                <c:pt idx="54">
                  <c:v>9</c:v>
                </c:pt>
                <c:pt idx="55">
                  <c:v>9</c:v>
                </c:pt>
                <c:pt idx="56">
                  <c:v>9</c:v>
                </c:pt>
                <c:pt idx="57">
                  <c:v>9</c:v>
                </c:pt>
                <c:pt idx="58">
                  <c:v>9</c:v>
                </c:pt>
                <c:pt idx="59">
                  <c:v>9</c:v>
                </c:pt>
                <c:pt idx="60">
                  <c:v>9</c:v>
                </c:pt>
                <c:pt idx="61">
                  <c:v>9</c:v>
                </c:pt>
                <c:pt idx="62">
                  <c:v>9</c:v>
                </c:pt>
                <c:pt idx="63">
                  <c:v>9</c:v>
                </c:pt>
                <c:pt idx="64">
                  <c:v>9</c:v>
                </c:pt>
                <c:pt idx="65">
                  <c:v>9</c:v>
                </c:pt>
                <c:pt idx="66">
                  <c:v>9</c:v>
                </c:pt>
                <c:pt idx="67">
                  <c:v>9</c:v>
                </c:pt>
                <c:pt idx="68">
                  <c:v>9</c:v>
                </c:pt>
                <c:pt idx="69">
                  <c:v>9</c:v>
                </c:pt>
                <c:pt idx="70">
                  <c:v>9</c:v>
                </c:pt>
                <c:pt idx="71">
                  <c:v>9</c:v>
                </c:pt>
                <c:pt idx="72">
                  <c:v>9</c:v>
                </c:pt>
                <c:pt idx="73">
                  <c:v>9</c:v>
                </c:pt>
                <c:pt idx="74">
                  <c:v>9</c:v>
                </c:pt>
                <c:pt idx="75">
                  <c:v>9</c:v>
                </c:pt>
                <c:pt idx="76">
                  <c:v>9</c:v>
                </c:pt>
                <c:pt idx="77">
                  <c:v>9</c:v>
                </c:pt>
                <c:pt idx="78">
                  <c:v>9</c:v>
                </c:pt>
                <c:pt idx="79">
                  <c:v>9</c:v>
                </c:pt>
                <c:pt idx="80">
                  <c:v>9</c:v>
                </c:pt>
                <c:pt idx="81">
                  <c:v>9</c:v>
                </c:pt>
                <c:pt idx="82">
                  <c:v>9</c:v>
                </c:pt>
                <c:pt idx="83">
                  <c:v>9</c:v>
                </c:pt>
                <c:pt idx="84">
                  <c:v>9</c:v>
                </c:pt>
                <c:pt idx="85">
                  <c:v>9</c:v>
                </c:pt>
                <c:pt idx="86">
                  <c:v>9</c:v>
                </c:pt>
                <c:pt idx="87">
                  <c:v>9</c:v>
                </c:pt>
                <c:pt idx="88">
                  <c:v>9</c:v>
                </c:pt>
                <c:pt idx="89">
                  <c:v>9</c:v>
                </c:pt>
                <c:pt idx="90">
                  <c:v>9</c:v>
                </c:pt>
                <c:pt idx="91">
                  <c:v>9</c:v>
                </c:pt>
                <c:pt idx="92">
                  <c:v>9</c:v>
                </c:pt>
                <c:pt idx="93">
                  <c:v>9</c:v>
                </c:pt>
                <c:pt idx="94">
                  <c:v>9</c:v>
                </c:pt>
                <c:pt idx="95">
                  <c:v>9</c:v>
                </c:pt>
                <c:pt idx="96">
                  <c:v>9</c:v>
                </c:pt>
                <c:pt idx="97">
                  <c:v>9</c:v>
                </c:pt>
                <c:pt idx="98">
                  <c:v>9</c:v>
                </c:pt>
                <c:pt idx="99">
                  <c:v>9</c:v>
                </c:pt>
                <c:pt idx="100">
                  <c:v>9</c:v>
                </c:pt>
                <c:pt idx="101">
                  <c:v>9</c:v>
                </c:pt>
                <c:pt idx="102">
                  <c:v>9</c:v>
                </c:pt>
                <c:pt idx="103">
                  <c:v>9</c:v>
                </c:pt>
                <c:pt idx="104">
                  <c:v>9</c:v>
                </c:pt>
                <c:pt idx="105">
                  <c:v>9</c:v>
                </c:pt>
                <c:pt idx="106">
                  <c:v>9</c:v>
                </c:pt>
                <c:pt idx="107">
                  <c:v>9</c:v>
                </c:pt>
                <c:pt idx="108">
                  <c:v>9</c:v>
                </c:pt>
                <c:pt idx="109">
                  <c:v>9</c:v>
                </c:pt>
                <c:pt idx="110">
                  <c:v>9</c:v>
                </c:pt>
                <c:pt idx="111">
                  <c:v>9</c:v>
                </c:pt>
                <c:pt idx="112">
                  <c:v>9</c:v>
                </c:pt>
                <c:pt idx="113">
                  <c:v>9</c:v>
                </c:pt>
                <c:pt idx="114">
                  <c:v>9</c:v>
                </c:pt>
                <c:pt idx="115">
                  <c:v>9</c:v>
                </c:pt>
                <c:pt idx="116">
                  <c:v>9</c:v>
                </c:pt>
                <c:pt idx="117">
                  <c:v>9</c:v>
                </c:pt>
                <c:pt idx="118">
                  <c:v>9</c:v>
                </c:pt>
                <c:pt idx="119">
                  <c:v>9</c:v>
                </c:pt>
                <c:pt idx="120">
                  <c:v>9</c:v>
                </c:pt>
                <c:pt idx="121">
                  <c:v>9</c:v>
                </c:pt>
                <c:pt idx="122">
                  <c:v>9</c:v>
                </c:pt>
                <c:pt idx="123">
                  <c:v>9</c:v>
                </c:pt>
                <c:pt idx="124">
                  <c:v>9</c:v>
                </c:pt>
                <c:pt idx="125">
                  <c:v>9</c:v>
                </c:pt>
                <c:pt idx="126">
                  <c:v>9</c:v>
                </c:pt>
                <c:pt idx="127">
                  <c:v>9</c:v>
                </c:pt>
                <c:pt idx="128">
                  <c:v>9</c:v>
                </c:pt>
                <c:pt idx="129">
                  <c:v>9</c:v>
                </c:pt>
                <c:pt idx="130">
                  <c:v>9</c:v>
                </c:pt>
                <c:pt idx="131">
                  <c:v>9</c:v>
                </c:pt>
                <c:pt idx="132">
                  <c:v>9</c:v>
                </c:pt>
                <c:pt idx="133">
                  <c:v>9</c:v>
                </c:pt>
                <c:pt idx="134">
                  <c:v>9</c:v>
                </c:pt>
                <c:pt idx="135">
                  <c:v>9</c:v>
                </c:pt>
                <c:pt idx="136">
                  <c:v>9</c:v>
                </c:pt>
                <c:pt idx="137">
                  <c:v>9</c:v>
                </c:pt>
                <c:pt idx="138">
                  <c:v>9</c:v>
                </c:pt>
                <c:pt idx="139">
                  <c:v>9</c:v>
                </c:pt>
                <c:pt idx="140">
                  <c:v>9</c:v>
                </c:pt>
                <c:pt idx="141">
                  <c:v>9</c:v>
                </c:pt>
                <c:pt idx="142">
                  <c:v>9</c:v>
                </c:pt>
                <c:pt idx="143">
                  <c:v>9</c:v>
                </c:pt>
                <c:pt idx="144">
                  <c:v>9</c:v>
                </c:pt>
                <c:pt idx="145">
                  <c:v>9</c:v>
                </c:pt>
                <c:pt idx="146">
                  <c:v>9</c:v>
                </c:pt>
                <c:pt idx="147">
                  <c:v>9</c:v>
                </c:pt>
                <c:pt idx="148">
                  <c:v>9</c:v>
                </c:pt>
                <c:pt idx="149">
                  <c:v>9</c:v>
                </c:pt>
                <c:pt idx="150">
                  <c:v>9</c:v>
                </c:pt>
                <c:pt idx="151">
                  <c:v>9</c:v>
                </c:pt>
                <c:pt idx="152">
                  <c:v>9</c:v>
                </c:pt>
                <c:pt idx="153">
                  <c:v>9</c:v>
                </c:pt>
                <c:pt idx="154">
                  <c:v>9</c:v>
                </c:pt>
                <c:pt idx="155">
                  <c:v>9</c:v>
                </c:pt>
                <c:pt idx="156">
                  <c:v>9</c:v>
                </c:pt>
                <c:pt idx="157">
                  <c:v>9</c:v>
                </c:pt>
                <c:pt idx="158">
                  <c:v>9</c:v>
                </c:pt>
                <c:pt idx="159">
                  <c:v>9</c:v>
                </c:pt>
                <c:pt idx="160">
                  <c:v>9</c:v>
                </c:pt>
                <c:pt idx="161">
                  <c:v>9</c:v>
                </c:pt>
                <c:pt idx="162">
                  <c:v>9</c:v>
                </c:pt>
                <c:pt idx="163">
                  <c:v>9</c:v>
                </c:pt>
                <c:pt idx="164">
                  <c:v>9</c:v>
                </c:pt>
                <c:pt idx="165">
                  <c:v>9</c:v>
                </c:pt>
                <c:pt idx="166">
                  <c:v>9</c:v>
                </c:pt>
                <c:pt idx="167">
                  <c:v>9</c:v>
                </c:pt>
                <c:pt idx="168">
                  <c:v>9</c:v>
                </c:pt>
                <c:pt idx="169">
                  <c:v>9</c:v>
                </c:pt>
                <c:pt idx="170">
                  <c:v>9</c:v>
                </c:pt>
                <c:pt idx="171">
                  <c:v>9</c:v>
                </c:pt>
                <c:pt idx="172">
                  <c:v>9</c:v>
                </c:pt>
                <c:pt idx="173">
                  <c:v>9</c:v>
                </c:pt>
                <c:pt idx="174">
                  <c:v>9</c:v>
                </c:pt>
                <c:pt idx="175">
                  <c:v>9</c:v>
                </c:pt>
                <c:pt idx="176">
                  <c:v>9</c:v>
                </c:pt>
                <c:pt idx="177">
                  <c:v>9</c:v>
                </c:pt>
                <c:pt idx="178">
                  <c:v>9</c:v>
                </c:pt>
                <c:pt idx="179">
                  <c:v>9</c:v>
                </c:pt>
                <c:pt idx="180">
                  <c:v>9</c:v>
                </c:pt>
                <c:pt idx="181">
                  <c:v>9</c:v>
                </c:pt>
                <c:pt idx="182">
                  <c:v>9</c:v>
                </c:pt>
                <c:pt idx="183">
                  <c:v>9</c:v>
                </c:pt>
                <c:pt idx="184">
                  <c:v>9</c:v>
                </c:pt>
                <c:pt idx="185">
                  <c:v>9</c:v>
                </c:pt>
                <c:pt idx="186">
                  <c:v>9</c:v>
                </c:pt>
                <c:pt idx="187">
                  <c:v>9</c:v>
                </c:pt>
                <c:pt idx="188">
                  <c:v>9</c:v>
                </c:pt>
                <c:pt idx="189">
                  <c:v>9</c:v>
                </c:pt>
                <c:pt idx="190">
                  <c:v>9</c:v>
                </c:pt>
                <c:pt idx="191">
                  <c:v>9</c:v>
                </c:pt>
                <c:pt idx="192">
                  <c:v>9</c:v>
                </c:pt>
                <c:pt idx="193">
                  <c:v>9</c:v>
                </c:pt>
                <c:pt idx="194">
                  <c:v>9</c:v>
                </c:pt>
                <c:pt idx="195">
                  <c:v>9</c:v>
                </c:pt>
                <c:pt idx="196">
                  <c:v>9</c:v>
                </c:pt>
                <c:pt idx="197">
                  <c:v>9</c:v>
                </c:pt>
                <c:pt idx="198">
                  <c:v>9</c:v>
                </c:pt>
                <c:pt idx="199">
                  <c:v>9</c:v>
                </c:pt>
                <c:pt idx="200">
                  <c:v>9</c:v>
                </c:pt>
                <c:pt idx="201">
                  <c:v>9</c:v>
                </c:pt>
                <c:pt idx="202">
                  <c:v>9</c:v>
                </c:pt>
                <c:pt idx="203">
                  <c:v>9</c:v>
                </c:pt>
                <c:pt idx="204">
                  <c:v>9</c:v>
                </c:pt>
                <c:pt idx="205">
                  <c:v>9</c:v>
                </c:pt>
                <c:pt idx="206">
                  <c:v>9</c:v>
                </c:pt>
                <c:pt idx="207">
                  <c:v>9</c:v>
                </c:pt>
                <c:pt idx="208">
                  <c:v>9</c:v>
                </c:pt>
                <c:pt idx="209">
                  <c:v>9</c:v>
                </c:pt>
                <c:pt idx="210">
                  <c:v>9</c:v>
                </c:pt>
                <c:pt idx="211">
                  <c:v>9</c:v>
                </c:pt>
                <c:pt idx="212">
                  <c:v>9</c:v>
                </c:pt>
                <c:pt idx="213">
                  <c:v>9</c:v>
                </c:pt>
                <c:pt idx="214">
                  <c:v>9</c:v>
                </c:pt>
                <c:pt idx="215">
                  <c:v>9</c:v>
                </c:pt>
                <c:pt idx="216">
                  <c:v>9</c:v>
                </c:pt>
                <c:pt idx="217">
                  <c:v>9</c:v>
                </c:pt>
                <c:pt idx="218">
                  <c:v>9</c:v>
                </c:pt>
                <c:pt idx="219">
                  <c:v>9</c:v>
                </c:pt>
              </c:numCache>
            </c:numRef>
          </c:xVal>
          <c:yVal>
            <c:numRef>
              <c:f>Analyse!$AF$21:$AF$240</c:f>
              <c:numCache>
                <c:formatCode>General</c:formatCode>
                <c:ptCount val="220"/>
                <c:pt idx="0">
                  <c:v>-12.5</c:v>
                </c:pt>
                <c:pt idx="1">
                  <c:v>-7</c:v>
                </c:pt>
                <c:pt idx="2">
                  <c:v>-2.5</c:v>
                </c:pt>
                <c:pt idx="3">
                  <c:v>1</c:v>
                </c:pt>
                <c:pt idx="4">
                  <c:v>3.5</c:v>
                </c:pt>
                <c:pt idx="5">
                  <c:v>5</c:v>
                </c:pt>
                <c:pt idx="6">
                  <c:v>5.5</c:v>
                </c:pt>
                <c:pt idx="7">
                  <c:v>5</c:v>
                </c:pt>
                <c:pt idx="8">
                  <c:v>3.5</c:v>
                </c:pt>
                <c:pt idx="9">
                  <c:v>1</c:v>
                </c:pt>
                <c:pt idx="10">
                  <c:v>-2.5</c:v>
                </c:pt>
                <c:pt idx="11">
                  <c:v>-7</c:v>
                </c:pt>
                <c:pt idx="12">
                  <c:v>-12.5</c:v>
                </c:pt>
                <c:pt idx="13">
                  <c:v>-12.5</c:v>
                </c:pt>
                <c:pt idx="14">
                  <c:v>-12.5</c:v>
                </c:pt>
                <c:pt idx="15">
                  <c:v>-12.5</c:v>
                </c:pt>
                <c:pt idx="16">
                  <c:v>-12.5</c:v>
                </c:pt>
                <c:pt idx="17">
                  <c:v>-12.5</c:v>
                </c:pt>
                <c:pt idx="18">
                  <c:v>-12.5</c:v>
                </c:pt>
                <c:pt idx="19">
                  <c:v>-12.5</c:v>
                </c:pt>
                <c:pt idx="20">
                  <c:v>-12.5</c:v>
                </c:pt>
                <c:pt idx="21">
                  <c:v>-12.5</c:v>
                </c:pt>
                <c:pt idx="22">
                  <c:v>-12.5</c:v>
                </c:pt>
                <c:pt idx="23">
                  <c:v>-12.5</c:v>
                </c:pt>
                <c:pt idx="24">
                  <c:v>-12.5</c:v>
                </c:pt>
                <c:pt idx="25">
                  <c:v>-12.5</c:v>
                </c:pt>
                <c:pt idx="26">
                  <c:v>-12.5</c:v>
                </c:pt>
                <c:pt idx="27">
                  <c:v>-12.5</c:v>
                </c:pt>
                <c:pt idx="28">
                  <c:v>-12.5</c:v>
                </c:pt>
                <c:pt idx="29">
                  <c:v>-12.5</c:v>
                </c:pt>
                <c:pt idx="30">
                  <c:v>-12.5</c:v>
                </c:pt>
                <c:pt idx="31">
                  <c:v>-12.5</c:v>
                </c:pt>
                <c:pt idx="32">
                  <c:v>-12.5</c:v>
                </c:pt>
                <c:pt idx="33">
                  <c:v>-12.5</c:v>
                </c:pt>
                <c:pt idx="34">
                  <c:v>-12.5</c:v>
                </c:pt>
                <c:pt idx="35">
                  <c:v>-12.5</c:v>
                </c:pt>
                <c:pt idx="36">
                  <c:v>-12.5</c:v>
                </c:pt>
                <c:pt idx="37">
                  <c:v>-12.5</c:v>
                </c:pt>
                <c:pt idx="38">
                  <c:v>-12.5</c:v>
                </c:pt>
                <c:pt idx="39">
                  <c:v>-12.5</c:v>
                </c:pt>
                <c:pt idx="40">
                  <c:v>-12.5</c:v>
                </c:pt>
                <c:pt idx="41">
                  <c:v>-12.5</c:v>
                </c:pt>
                <c:pt idx="42">
                  <c:v>-12.5</c:v>
                </c:pt>
                <c:pt idx="43">
                  <c:v>-12.5</c:v>
                </c:pt>
                <c:pt idx="44">
                  <c:v>-12.5</c:v>
                </c:pt>
                <c:pt idx="45">
                  <c:v>-12.5</c:v>
                </c:pt>
                <c:pt idx="46">
                  <c:v>-12.5</c:v>
                </c:pt>
                <c:pt idx="47">
                  <c:v>-12.5</c:v>
                </c:pt>
                <c:pt idx="48">
                  <c:v>-12.5</c:v>
                </c:pt>
                <c:pt idx="49">
                  <c:v>-12.5</c:v>
                </c:pt>
                <c:pt idx="50">
                  <c:v>-12.5</c:v>
                </c:pt>
                <c:pt idx="51">
                  <c:v>-12.5</c:v>
                </c:pt>
                <c:pt idx="52">
                  <c:v>-12.5</c:v>
                </c:pt>
                <c:pt idx="53">
                  <c:v>-12.5</c:v>
                </c:pt>
                <c:pt idx="54">
                  <c:v>-12.5</c:v>
                </c:pt>
                <c:pt idx="55">
                  <c:v>-12.5</c:v>
                </c:pt>
                <c:pt idx="56">
                  <c:v>-12.5</c:v>
                </c:pt>
                <c:pt idx="57">
                  <c:v>-12.5</c:v>
                </c:pt>
                <c:pt idx="58">
                  <c:v>-12.5</c:v>
                </c:pt>
                <c:pt idx="59">
                  <c:v>-12.5</c:v>
                </c:pt>
                <c:pt idx="60">
                  <c:v>-12.5</c:v>
                </c:pt>
                <c:pt idx="61">
                  <c:v>-12.5</c:v>
                </c:pt>
                <c:pt idx="62">
                  <c:v>-12.5</c:v>
                </c:pt>
                <c:pt idx="63">
                  <c:v>-12.5</c:v>
                </c:pt>
                <c:pt idx="64">
                  <c:v>-12.5</c:v>
                </c:pt>
                <c:pt idx="65">
                  <c:v>-12.5</c:v>
                </c:pt>
                <c:pt idx="66">
                  <c:v>-12.5</c:v>
                </c:pt>
                <c:pt idx="67">
                  <c:v>-12.5</c:v>
                </c:pt>
                <c:pt idx="68">
                  <c:v>-12.5</c:v>
                </c:pt>
                <c:pt idx="69">
                  <c:v>-12.5</c:v>
                </c:pt>
                <c:pt idx="70">
                  <c:v>-12.5</c:v>
                </c:pt>
                <c:pt idx="71">
                  <c:v>-12.5</c:v>
                </c:pt>
                <c:pt idx="72">
                  <c:v>-12.5</c:v>
                </c:pt>
                <c:pt idx="73">
                  <c:v>-12.5</c:v>
                </c:pt>
                <c:pt idx="74">
                  <c:v>-12.5</c:v>
                </c:pt>
                <c:pt idx="75">
                  <c:v>-12.5</c:v>
                </c:pt>
                <c:pt idx="76">
                  <c:v>-12.5</c:v>
                </c:pt>
                <c:pt idx="77">
                  <c:v>-12.5</c:v>
                </c:pt>
                <c:pt idx="78">
                  <c:v>-12.5</c:v>
                </c:pt>
                <c:pt idx="79">
                  <c:v>-12.5</c:v>
                </c:pt>
                <c:pt idx="80">
                  <c:v>-12.5</c:v>
                </c:pt>
                <c:pt idx="81">
                  <c:v>-12.5</c:v>
                </c:pt>
                <c:pt idx="82">
                  <c:v>-12.5</c:v>
                </c:pt>
                <c:pt idx="83">
                  <c:v>-12.5</c:v>
                </c:pt>
                <c:pt idx="84">
                  <c:v>-12.5</c:v>
                </c:pt>
                <c:pt idx="85">
                  <c:v>-12.5</c:v>
                </c:pt>
                <c:pt idx="86">
                  <c:v>-12.5</c:v>
                </c:pt>
                <c:pt idx="87">
                  <c:v>-12.5</c:v>
                </c:pt>
                <c:pt idx="88">
                  <c:v>-12.5</c:v>
                </c:pt>
                <c:pt idx="89">
                  <c:v>-12.5</c:v>
                </c:pt>
                <c:pt idx="90">
                  <c:v>-12.5</c:v>
                </c:pt>
                <c:pt idx="91">
                  <c:v>-12.5</c:v>
                </c:pt>
                <c:pt idx="92">
                  <c:v>-12.5</c:v>
                </c:pt>
                <c:pt idx="93">
                  <c:v>-12.5</c:v>
                </c:pt>
                <c:pt idx="94">
                  <c:v>-12.5</c:v>
                </c:pt>
                <c:pt idx="95">
                  <c:v>-12.5</c:v>
                </c:pt>
                <c:pt idx="96">
                  <c:v>-12.5</c:v>
                </c:pt>
                <c:pt idx="97">
                  <c:v>-12.5</c:v>
                </c:pt>
                <c:pt idx="98">
                  <c:v>-12.5</c:v>
                </c:pt>
                <c:pt idx="99">
                  <c:v>-12.5</c:v>
                </c:pt>
                <c:pt idx="100">
                  <c:v>-12.5</c:v>
                </c:pt>
                <c:pt idx="101">
                  <c:v>-12.5</c:v>
                </c:pt>
                <c:pt idx="102">
                  <c:v>-12.5</c:v>
                </c:pt>
                <c:pt idx="103">
                  <c:v>-12.5</c:v>
                </c:pt>
                <c:pt idx="104">
                  <c:v>-12.5</c:v>
                </c:pt>
                <c:pt idx="105">
                  <c:v>-12.5</c:v>
                </c:pt>
                <c:pt idx="106">
                  <c:v>-12.5</c:v>
                </c:pt>
                <c:pt idx="107">
                  <c:v>-12.5</c:v>
                </c:pt>
                <c:pt idx="108">
                  <c:v>-12.5</c:v>
                </c:pt>
                <c:pt idx="109">
                  <c:v>-12.5</c:v>
                </c:pt>
                <c:pt idx="110">
                  <c:v>-12.5</c:v>
                </c:pt>
                <c:pt idx="111">
                  <c:v>-12.5</c:v>
                </c:pt>
                <c:pt idx="112">
                  <c:v>-12.5</c:v>
                </c:pt>
                <c:pt idx="113">
                  <c:v>-12.5</c:v>
                </c:pt>
                <c:pt idx="114">
                  <c:v>-12.5</c:v>
                </c:pt>
                <c:pt idx="115">
                  <c:v>-12.5</c:v>
                </c:pt>
                <c:pt idx="116">
                  <c:v>-12.5</c:v>
                </c:pt>
                <c:pt idx="117">
                  <c:v>-12.5</c:v>
                </c:pt>
                <c:pt idx="118">
                  <c:v>-12.5</c:v>
                </c:pt>
                <c:pt idx="119">
                  <c:v>-12.5</c:v>
                </c:pt>
                <c:pt idx="120">
                  <c:v>-12.5</c:v>
                </c:pt>
                <c:pt idx="121">
                  <c:v>-12.5</c:v>
                </c:pt>
                <c:pt idx="122">
                  <c:v>-12.5</c:v>
                </c:pt>
                <c:pt idx="123">
                  <c:v>-12.5</c:v>
                </c:pt>
                <c:pt idx="124">
                  <c:v>-12.5</c:v>
                </c:pt>
                <c:pt idx="125">
                  <c:v>-12.5</c:v>
                </c:pt>
                <c:pt idx="126">
                  <c:v>-12.5</c:v>
                </c:pt>
                <c:pt idx="127">
                  <c:v>-12.5</c:v>
                </c:pt>
                <c:pt idx="128">
                  <c:v>-12.5</c:v>
                </c:pt>
                <c:pt idx="129">
                  <c:v>-12.5</c:v>
                </c:pt>
                <c:pt idx="130">
                  <c:v>-12.5</c:v>
                </c:pt>
                <c:pt idx="131">
                  <c:v>-12.5</c:v>
                </c:pt>
                <c:pt idx="132">
                  <c:v>-12.5</c:v>
                </c:pt>
                <c:pt idx="133">
                  <c:v>-12.5</c:v>
                </c:pt>
                <c:pt idx="134">
                  <c:v>-12.5</c:v>
                </c:pt>
                <c:pt idx="135">
                  <c:v>-12.5</c:v>
                </c:pt>
                <c:pt idx="136">
                  <c:v>-12.5</c:v>
                </c:pt>
                <c:pt idx="137">
                  <c:v>-12.5</c:v>
                </c:pt>
                <c:pt idx="138">
                  <c:v>-12.5</c:v>
                </c:pt>
                <c:pt idx="139">
                  <c:v>-12.5</c:v>
                </c:pt>
                <c:pt idx="140">
                  <c:v>-12.5</c:v>
                </c:pt>
                <c:pt idx="141">
                  <c:v>-12.5</c:v>
                </c:pt>
                <c:pt idx="142">
                  <c:v>-12.5</c:v>
                </c:pt>
                <c:pt idx="143">
                  <c:v>-12.5</c:v>
                </c:pt>
                <c:pt idx="144">
                  <c:v>-12.5</c:v>
                </c:pt>
                <c:pt idx="145">
                  <c:v>-12.5</c:v>
                </c:pt>
                <c:pt idx="146">
                  <c:v>-12.5</c:v>
                </c:pt>
                <c:pt idx="147">
                  <c:v>-12.5</c:v>
                </c:pt>
                <c:pt idx="148">
                  <c:v>-12.5</c:v>
                </c:pt>
                <c:pt idx="149">
                  <c:v>-12.5</c:v>
                </c:pt>
                <c:pt idx="150">
                  <c:v>-12.5</c:v>
                </c:pt>
                <c:pt idx="151">
                  <c:v>-12.5</c:v>
                </c:pt>
                <c:pt idx="152">
                  <c:v>-12.5</c:v>
                </c:pt>
                <c:pt idx="153">
                  <c:v>-12.5</c:v>
                </c:pt>
                <c:pt idx="154">
                  <c:v>-12.5</c:v>
                </c:pt>
                <c:pt idx="155">
                  <c:v>-12.5</c:v>
                </c:pt>
                <c:pt idx="156">
                  <c:v>-12.5</c:v>
                </c:pt>
                <c:pt idx="157">
                  <c:v>-12.5</c:v>
                </c:pt>
                <c:pt idx="158">
                  <c:v>-12.5</c:v>
                </c:pt>
                <c:pt idx="159">
                  <c:v>-12.5</c:v>
                </c:pt>
                <c:pt idx="160">
                  <c:v>-12.5</c:v>
                </c:pt>
                <c:pt idx="161">
                  <c:v>-12.5</c:v>
                </c:pt>
                <c:pt idx="162">
                  <c:v>-12.5</c:v>
                </c:pt>
                <c:pt idx="163">
                  <c:v>-12.5</c:v>
                </c:pt>
                <c:pt idx="164">
                  <c:v>-12.5</c:v>
                </c:pt>
                <c:pt idx="165">
                  <c:v>-12.5</c:v>
                </c:pt>
                <c:pt idx="166">
                  <c:v>-12.5</c:v>
                </c:pt>
                <c:pt idx="167">
                  <c:v>-12.5</c:v>
                </c:pt>
                <c:pt idx="168">
                  <c:v>-12.5</c:v>
                </c:pt>
                <c:pt idx="169">
                  <c:v>-12.5</c:v>
                </c:pt>
                <c:pt idx="170">
                  <c:v>-12.5</c:v>
                </c:pt>
                <c:pt idx="171">
                  <c:v>-12.5</c:v>
                </c:pt>
                <c:pt idx="172">
                  <c:v>-12.5</c:v>
                </c:pt>
                <c:pt idx="173">
                  <c:v>-12.5</c:v>
                </c:pt>
                <c:pt idx="174">
                  <c:v>-12.5</c:v>
                </c:pt>
                <c:pt idx="175">
                  <c:v>-12.5</c:v>
                </c:pt>
                <c:pt idx="176">
                  <c:v>-12.5</c:v>
                </c:pt>
                <c:pt idx="177">
                  <c:v>-12.5</c:v>
                </c:pt>
                <c:pt idx="178">
                  <c:v>-12.5</c:v>
                </c:pt>
                <c:pt idx="179">
                  <c:v>-12.5</c:v>
                </c:pt>
                <c:pt idx="180">
                  <c:v>-12.5</c:v>
                </c:pt>
                <c:pt idx="181">
                  <c:v>-12.5</c:v>
                </c:pt>
                <c:pt idx="182">
                  <c:v>-12.5</c:v>
                </c:pt>
                <c:pt idx="183">
                  <c:v>-12.5</c:v>
                </c:pt>
                <c:pt idx="184">
                  <c:v>-12.5</c:v>
                </c:pt>
                <c:pt idx="185">
                  <c:v>-12.5</c:v>
                </c:pt>
                <c:pt idx="186">
                  <c:v>-12.5</c:v>
                </c:pt>
                <c:pt idx="187">
                  <c:v>-12.5</c:v>
                </c:pt>
                <c:pt idx="188">
                  <c:v>-12.5</c:v>
                </c:pt>
                <c:pt idx="189">
                  <c:v>-12.5</c:v>
                </c:pt>
                <c:pt idx="190">
                  <c:v>-12.5</c:v>
                </c:pt>
                <c:pt idx="191">
                  <c:v>-12.5</c:v>
                </c:pt>
                <c:pt idx="192">
                  <c:v>-12.5</c:v>
                </c:pt>
                <c:pt idx="193">
                  <c:v>-12.5</c:v>
                </c:pt>
                <c:pt idx="194">
                  <c:v>-12.5</c:v>
                </c:pt>
                <c:pt idx="195">
                  <c:v>-12.5</c:v>
                </c:pt>
                <c:pt idx="196">
                  <c:v>-12.5</c:v>
                </c:pt>
                <c:pt idx="197">
                  <c:v>-12.5</c:v>
                </c:pt>
                <c:pt idx="198">
                  <c:v>-12.5</c:v>
                </c:pt>
                <c:pt idx="199">
                  <c:v>-12.5</c:v>
                </c:pt>
                <c:pt idx="200">
                  <c:v>-12.5</c:v>
                </c:pt>
                <c:pt idx="201">
                  <c:v>-12.5</c:v>
                </c:pt>
                <c:pt idx="202">
                  <c:v>-12.5</c:v>
                </c:pt>
                <c:pt idx="203">
                  <c:v>-12.5</c:v>
                </c:pt>
                <c:pt idx="204">
                  <c:v>-12.5</c:v>
                </c:pt>
                <c:pt idx="205">
                  <c:v>-12.5</c:v>
                </c:pt>
                <c:pt idx="206">
                  <c:v>-12.5</c:v>
                </c:pt>
                <c:pt idx="207">
                  <c:v>-12.5</c:v>
                </c:pt>
                <c:pt idx="208">
                  <c:v>-12.5</c:v>
                </c:pt>
                <c:pt idx="209">
                  <c:v>-12.5</c:v>
                </c:pt>
                <c:pt idx="210">
                  <c:v>-12.5</c:v>
                </c:pt>
                <c:pt idx="211">
                  <c:v>-12.5</c:v>
                </c:pt>
                <c:pt idx="212">
                  <c:v>-12.5</c:v>
                </c:pt>
                <c:pt idx="213">
                  <c:v>-12.5</c:v>
                </c:pt>
                <c:pt idx="214">
                  <c:v>-12.5</c:v>
                </c:pt>
                <c:pt idx="215">
                  <c:v>-12.5</c:v>
                </c:pt>
                <c:pt idx="216">
                  <c:v>-12.5</c:v>
                </c:pt>
                <c:pt idx="217">
                  <c:v>-12.5</c:v>
                </c:pt>
                <c:pt idx="218">
                  <c:v>-12.5</c:v>
                </c:pt>
                <c:pt idx="219">
                  <c:v>-12.5</c:v>
                </c:pt>
              </c:numCache>
            </c:numRef>
          </c:yVal>
          <c:smooth val="1"/>
        </c:ser>
        <c:ser>
          <c:idx val="1"/>
          <c:order val="1"/>
          <c:tx>
            <c:v>Differentialkvotient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/>
              </a:solidFill>
              <a:ln w="15875">
                <a:solidFill>
                  <a:srgbClr val="FF0000"/>
                </a:solidFill>
              </a:ln>
              <a:effectLst/>
            </c:spPr>
          </c:marker>
          <c:xVal>
            <c:numRef>
              <c:f>Analyse!$AD$21:$AD$240</c:f>
              <c:numCache>
                <c:formatCode>General</c:formatCode>
                <c:ptCount val="220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9</c:v>
                </c:pt>
                <c:pt idx="14">
                  <c:v>9</c:v>
                </c:pt>
                <c:pt idx="15">
                  <c:v>9</c:v>
                </c:pt>
                <c:pt idx="16">
                  <c:v>9</c:v>
                </c:pt>
                <c:pt idx="17">
                  <c:v>9</c:v>
                </c:pt>
                <c:pt idx="18">
                  <c:v>9</c:v>
                </c:pt>
                <c:pt idx="19">
                  <c:v>9</c:v>
                </c:pt>
                <c:pt idx="20">
                  <c:v>9</c:v>
                </c:pt>
                <c:pt idx="21">
                  <c:v>9</c:v>
                </c:pt>
                <c:pt idx="22">
                  <c:v>9</c:v>
                </c:pt>
                <c:pt idx="23">
                  <c:v>9</c:v>
                </c:pt>
                <c:pt idx="24">
                  <c:v>9</c:v>
                </c:pt>
                <c:pt idx="25">
                  <c:v>9</c:v>
                </c:pt>
                <c:pt idx="26">
                  <c:v>9</c:v>
                </c:pt>
                <c:pt idx="27">
                  <c:v>9</c:v>
                </c:pt>
                <c:pt idx="28">
                  <c:v>9</c:v>
                </c:pt>
                <c:pt idx="29">
                  <c:v>9</c:v>
                </c:pt>
                <c:pt idx="30">
                  <c:v>9</c:v>
                </c:pt>
                <c:pt idx="31">
                  <c:v>9</c:v>
                </c:pt>
                <c:pt idx="32">
                  <c:v>9</c:v>
                </c:pt>
                <c:pt idx="33">
                  <c:v>9</c:v>
                </c:pt>
                <c:pt idx="34">
                  <c:v>9</c:v>
                </c:pt>
                <c:pt idx="35">
                  <c:v>9</c:v>
                </c:pt>
                <c:pt idx="36">
                  <c:v>9</c:v>
                </c:pt>
                <c:pt idx="37">
                  <c:v>9</c:v>
                </c:pt>
                <c:pt idx="38">
                  <c:v>9</c:v>
                </c:pt>
                <c:pt idx="39">
                  <c:v>9</c:v>
                </c:pt>
                <c:pt idx="40">
                  <c:v>9</c:v>
                </c:pt>
                <c:pt idx="41">
                  <c:v>9</c:v>
                </c:pt>
                <c:pt idx="42">
                  <c:v>9</c:v>
                </c:pt>
                <c:pt idx="43">
                  <c:v>9</c:v>
                </c:pt>
                <c:pt idx="44">
                  <c:v>9</c:v>
                </c:pt>
                <c:pt idx="45">
                  <c:v>9</c:v>
                </c:pt>
                <c:pt idx="46">
                  <c:v>9</c:v>
                </c:pt>
                <c:pt idx="47">
                  <c:v>9</c:v>
                </c:pt>
                <c:pt idx="48">
                  <c:v>9</c:v>
                </c:pt>
                <c:pt idx="49">
                  <c:v>9</c:v>
                </c:pt>
                <c:pt idx="50">
                  <c:v>9</c:v>
                </c:pt>
                <c:pt idx="51">
                  <c:v>9</c:v>
                </c:pt>
                <c:pt idx="52">
                  <c:v>9</c:v>
                </c:pt>
                <c:pt idx="53">
                  <c:v>9</c:v>
                </c:pt>
                <c:pt idx="54">
                  <c:v>9</c:v>
                </c:pt>
                <c:pt idx="55">
                  <c:v>9</c:v>
                </c:pt>
                <c:pt idx="56">
                  <c:v>9</c:v>
                </c:pt>
                <c:pt idx="57">
                  <c:v>9</c:v>
                </c:pt>
                <c:pt idx="58">
                  <c:v>9</c:v>
                </c:pt>
                <c:pt idx="59">
                  <c:v>9</c:v>
                </c:pt>
                <c:pt idx="60">
                  <c:v>9</c:v>
                </c:pt>
                <c:pt idx="61">
                  <c:v>9</c:v>
                </c:pt>
                <c:pt idx="62">
                  <c:v>9</c:v>
                </c:pt>
                <c:pt idx="63">
                  <c:v>9</c:v>
                </c:pt>
                <c:pt idx="64">
                  <c:v>9</c:v>
                </c:pt>
                <c:pt idx="65">
                  <c:v>9</c:v>
                </c:pt>
                <c:pt idx="66">
                  <c:v>9</c:v>
                </c:pt>
                <c:pt idx="67">
                  <c:v>9</c:v>
                </c:pt>
                <c:pt idx="68">
                  <c:v>9</c:v>
                </c:pt>
                <c:pt idx="69">
                  <c:v>9</c:v>
                </c:pt>
                <c:pt idx="70">
                  <c:v>9</c:v>
                </c:pt>
                <c:pt idx="71">
                  <c:v>9</c:v>
                </c:pt>
                <c:pt idx="72">
                  <c:v>9</c:v>
                </c:pt>
                <c:pt idx="73">
                  <c:v>9</c:v>
                </c:pt>
                <c:pt idx="74">
                  <c:v>9</c:v>
                </c:pt>
                <c:pt idx="75">
                  <c:v>9</c:v>
                </c:pt>
                <c:pt idx="76">
                  <c:v>9</c:v>
                </c:pt>
                <c:pt idx="77">
                  <c:v>9</c:v>
                </c:pt>
                <c:pt idx="78">
                  <c:v>9</c:v>
                </c:pt>
                <c:pt idx="79">
                  <c:v>9</c:v>
                </c:pt>
                <c:pt idx="80">
                  <c:v>9</c:v>
                </c:pt>
                <c:pt idx="81">
                  <c:v>9</c:v>
                </c:pt>
                <c:pt idx="82">
                  <c:v>9</c:v>
                </c:pt>
                <c:pt idx="83">
                  <c:v>9</c:v>
                </c:pt>
                <c:pt idx="84">
                  <c:v>9</c:v>
                </c:pt>
                <c:pt idx="85">
                  <c:v>9</c:v>
                </c:pt>
                <c:pt idx="86">
                  <c:v>9</c:v>
                </c:pt>
                <c:pt idx="87">
                  <c:v>9</c:v>
                </c:pt>
                <c:pt idx="88">
                  <c:v>9</c:v>
                </c:pt>
                <c:pt idx="89">
                  <c:v>9</c:v>
                </c:pt>
                <c:pt idx="90">
                  <c:v>9</c:v>
                </c:pt>
                <c:pt idx="91">
                  <c:v>9</c:v>
                </c:pt>
                <c:pt idx="92">
                  <c:v>9</c:v>
                </c:pt>
                <c:pt idx="93">
                  <c:v>9</c:v>
                </c:pt>
                <c:pt idx="94">
                  <c:v>9</c:v>
                </c:pt>
                <c:pt idx="95">
                  <c:v>9</c:v>
                </c:pt>
                <c:pt idx="96">
                  <c:v>9</c:v>
                </c:pt>
                <c:pt idx="97">
                  <c:v>9</c:v>
                </c:pt>
                <c:pt idx="98">
                  <c:v>9</c:v>
                </c:pt>
                <c:pt idx="99">
                  <c:v>9</c:v>
                </c:pt>
                <c:pt idx="100">
                  <c:v>9</c:v>
                </c:pt>
                <c:pt idx="101">
                  <c:v>9</c:v>
                </c:pt>
                <c:pt idx="102">
                  <c:v>9</c:v>
                </c:pt>
                <c:pt idx="103">
                  <c:v>9</c:v>
                </c:pt>
                <c:pt idx="104">
                  <c:v>9</c:v>
                </c:pt>
                <c:pt idx="105">
                  <c:v>9</c:v>
                </c:pt>
                <c:pt idx="106">
                  <c:v>9</c:v>
                </c:pt>
                <c:pt idx="107">
                  <c:v>9</c:v>
                </c:pt>
                <c:pt idx="108">
                  <c:v>9</c:v>
                </c:pt>
                <c:pt idx="109">
                  <c:v>9</c:v>
                </c:pt>
                <c:pt idx="110">
                  <c:v>9</c:v>
                </c:pt>
                <c:pt idx="111">
                  <c:v>9</c:v>
                </c:pt>
                <c:pt idx="112">
                  <c:v>9</c:v>
                </c:pt>
                <c:pt idx="113">
                  <c:v>9</c:v>
                </c:pt>
                <c:pt idx="114">
                  <c:v>9</c:v>
                </c:pt>
                <c:pt idx="115">
                  <c:v>9</c:v>
                </c:pt>
                <c:pt idx="116">
                  <c:v>9</c:v>
                </c:pt>
                <c:pt idx="117">
                  <c:v>9</c:v>
                </c:pt>
                <c:pt idx="118">
                  <c:v>9</c:v>
                </c:pt>
                <c:pt idx="119">
                  <c:v>9</c:v>
                </c:pt>
                <c:pt idx="120">
                  <c:v>9</c:v>
                </c:pt>
                <c:pt idx="121">
                  <c:v>9</c:v>
                </c:pt>
                <c:pt idx="122">
                  <c:v>9</c:v>
                </c:pt>
                <c:pt idx="123">
                  <c:v>9</c:v>
                </c:pt>
                <c:pt idx="124">
                  <c:v>9</c:v>
                </c:pt>
                <c:pt idx="125">
                  <c:v>9</c:v>
                </c:pt>
                <c:pt idx="126">
                  <c:v>9</c:v>
                </c:pt>
                <c:pt idx="127">
                  <c:v>9</c:v>
                </c:pt>
                <c:pt idx="128">
                  <c:v>9</c:v>
                </c:pt>
                <c:pt idx="129">
                  <c:v>9</c:v>
                </c:pt>
                <c:pt idx="130">
                  <c:v>9</c:v>
                </c:pt>
                <c:pt idx="131">
                  <c:v>9</c:v>
                </c:pt>
                <c:pt idx="132">
                  <c:v>9</c:v>
                </c:pt>
                <c:pt idx="133">
                  <c:v>9</c:v>
                </c:pt>
                <c:pt idx="134">
                  <c:v>9</c:v>
                </c:pt>
                <c:pt idx="135">
                  <c:v>9</c:v>
                </c:pt>
                <c:pt idx="136">
                  <c:v>9</c:v>
                </c:pt>
                <c:pt idx="137">
                  <c:v>9</c:v>
                </c:pt>
                <c:pt idx="138">
                  <c:v>9</c:v>
                </c:pt>
                <c:pt idx="139">
                  <c:v>9</c:v>
                </c:pt>
                <c:pt idx="140">
                  <c:v>9</c:v>
                </c:pt>
                <c:pt idx="141">
                  <c:v>9</c:v>
                </c:pt>
                <c:pt idx="142">
                  <c:v>9</c:v>
                </c:pt>
                <c:pt idx="143">
                  <c:v>9</c:v>
                </c:pt>
                <c:pt idx="144">
                  <c:v>9</c:v>
                </c:pt>
                <c:pt idx="145">
                  <c:v>9</c:v>
                </c:pt>
                <c:pt idx="146">
                  <c:v>9</c:v>
                </c:pt>
                <c:pt idx="147">
                  <c:v>9</c:v>
                </c:pt>
                <c:pt idx="148">
                  <c:v>9</c:v>
                </c:pt>
                <c:pt idx="149">
                  <c:v>9</c:v>
                </c:pt>
                <c:pt idx="150">
                  <c:v>9</c:v>
                </c:pt>
                <c:pt idx="151">
                  <c:v>9</c:v>
                </c:pt>
                <c:pt idx="152">
                  <c:v>9</c:v>
                </c:pt>
                <c:pt idx="153">
                  <c:v>9</c:v>
                </c:pt>
                <c:pt idx="154">
                  <c:v>9</c:v>
                </c:pt>
                <c:pt idx="155">
                  <c:v>9</c:v>
                </c:pt>
                <c:pt idx="156">
                  <c:v>9</c:v>
                </c:pt>
                <c:pt idx="157">
                  <c:v>9</c:v>
                </c:pt>
                <c:pt idx="158">
                  <c:v>9</c:v>
                </c:pt>
                <c:pt idx="159">
                  <c:v>9</c:v>
                </c:pt>
                <c:pt idx="160">
                  <c:v>9</c:v>
                </c:pt>
                <c:pt idx="161">
                  <c:v>9</c:v>
                </c:pt>
                <c:pt idx="162">
                  <c:v>9</c:v>
                </c:pt>
                <c:pt idx="163">
                  <c:v>9</c:v>
                </c:pt>
                <c:pt idx="164">
                  <c:v>9</c:v>
                </c:pt>
                <c:pt idx="165">
                  <c:v>9</c:v>
                </c:pt>
                <c:pt idx="166">
                  <c:v>9</c:v>
                </c:pt>
                <c:pt idx="167">
                  <c:v>9</c:v>
                </c:pt>
                <c:pt idx="168">
                  <c:v>9</c:v>
                </c:pt>
                <c:pt idx="169">
                  <c:v>9</c:v>
                </c:pt>
                <c:pt idx="170">
                  <c:v>9</c:v>
                </c:pt>
                <c:pt idx="171">
                  <c:v>9</c:v>
                </c:pt>
                <c:pt idx="172">
                  <c:v>9</c:v>
                </c:pt>
                <c:pt idx="173">
                  <c:v>9</c:v>
                </c:pt>
                <c:pt idx="174">
                  <c:v>9</c:v>
                </c:pt>
                <c:pt idx="175">
                  <c:v>9</c:v>
                </c:pt>
                <c:pt idx="176">
                  <c:v>9</c:v>
                </c:pt>
                <c:pt idx="177">
                  <c:v>9</c:v>
                </c:pt>
                <c:pt idx="178">
                  <c:v>9</c:v>
                </c:pt>
                <c:pt idx="179">
                  <c:v>9</c:v>
                </c:pt>
                <c:pt idx="180">
                  <c:v>9</c:v>
                </c:pt>
                <c:pt idx="181">
                  <c:v>9</c:v>
                </c:pt>
                <c:pt idx="182">
                  <c:v>9</c:v>
                </c:pt>
                <c:pt idx="183">
                  <c:v>9</c:v>
                </c:pt>
                <c:pt idx="184">
                  <c:v>9</c:v>
                </c:pt>
                <c:pt idx="185">
                  <c:v>9</c:v>
                </c:pt>
                <c:pt idx="186">
                  <c:v>9</c:v>
                </c:pt>
                <c:pt idx="187">
                  <c:v>9</c:v>
                </c:pt>
                <c:pt idx="188">
                  <c:v>9</c:v>
                </c:pt>
                <c:pt idx="189">
                  <c:v>9</c:v>
                </c:pt>
                <c:pt idx="190">
                  <c:v>9</c:v>
                </c:pt>
                <c:pt idx="191">
                  <c:v>9</c:v>
                </c:pt>
                <c:pt idx="192">
                  <c:v>9</c:v>
                </c:pt>
                <c:pt idx="193">
                  <c:v>9</c:v>
                </c:pt>
                <c:pt idx="194">
                  <c:v>9</c:v>
                </c:pt>
                <c:pt idx="195">
                  <c:v>9</c:v>
                </c:pt>
                <c:pt idx="196">
                  <c:v>9</c:v>
                </c:pt>
                <c:pt idx="197">
                  <c:v>9</c:v>
                </c:pt>
                <c:pt idx="198">
                  <c:v>9</c:v>
                </c:pt>
                <c:pt idx="199">
                  <c:v>9</c:v>
                </c:pt>
                <c:pt idx="200">
                  <c:v>9</c:v>
                </c:pt>
                <c:pt idx="201">
                  <c:v>9</c:v>
                </c:pt>
                <c:pt idx="202">
                  <c:v>9</c:v>
                </c:pt>
                <c:pt idx="203">
                  <c:v>9</c:v>
                </c:pt>
                <c:pt idx="204">
                  <c:v>9</c:v>
                </c:pt>
                <c:pt idx="205">
                  <c:v>9</c:v>
                </c:pt>
                <c:pt idx="206">
                  <c:v>9</c:v>
                </c:pt>
                <c:pt idx="207">
                  <c:v>9</c:v>
                </c:pt>
                <c:pt idx="208">
                  <c:v>9</c:v>
                </c:pt>
                <c:pt idx="209">
                  <c:v>9</c:v>
                </c:pt>
                <c:pt idx="210">
                  <c:v>9</c:v>
                </c:pt>
                <c:pt idx="211">
                  <c:v>9</c:v>
                </c:pt>
                <c:pt idx="212">
                  <c:v>9</c:v>
                </c:pt>
                <c:pt idx="213">
                  <c:v>9</c:v>
                </c:pt>
                <c:pt idx="214">
                  <c:v>9</c:v>
                </c:pt>
                <c:pt idx="215">
                  <c:v>9</c:v>
                </c:pt>
                <c:pt idx="216">
                  <c:v>9</c:v>
                </c:pt>
                <c:pt idx="217">
                  <c:v>9</c:v>
                </c:pt>
                <c:pt idx="218">
                  <c:v>9</c:v>
                </c:pt>
                <c:pt idx="219">
                  <c:v>9</c:v>
                </c:pt>
              </c:numCache>
            </c:numRef>
          </c:xVal>
          <c:yVal>
            <c:numRef>
              <c:f>Analyse!$AG$21:$AG$240</c:f>
              <c:numCache>
                <c:formatCode>General</c:formatCode>
                <c:ptCount val="220"/>
                <c:pt idx="0">
                  <c:v>6</c:v>
                </c:pt>
                <c:pt idx="1">
                  <c:v>5</c:v>
                </c:pt>
                <c:pt idx="2">
                  <c:v>4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-1</c:v>
                </c:pt>
                <c:pt idx="8">
                  <c:v>-2</c:v>
                </c:pt>
                <c:pt idx="9">
                  <c:v>-3</c:v>
                </c:pt>
                <c:pt idx="10">
                  <c:v>-4</c:v>
                </c:pt>
                <c:pt idx="11">
                  <c:v>-5</c:v>
                </c:pt>
                <c:pt idx="12">
                  <c:v>-6</c:v>
                </c:pt>
                <c:pt idx="13">
                  <c:v>-6</c:v>
                </c:pt>
                <c:pt idx="14">
                  <c:v>-6</c:v>
                </c:pt>
                <c:pt idx="15">
                  <c:v>-6</c:v>
                </c:pt>
                <c:pt idx="16">
                  <c:v>-6</c:v>
                </c:pt>
                <c:pt idx="17">
                  <c:v>-6</c:v>
                </c:pt>
                <c:pt idx="18">
                  <c:v>-6</c:v>
                </c:pt>
                <c:pt idx="19">
                  <c:v>-6</c:v>
                </c:pt>
                <c:pt idx="20">
                  <c:v>-6</c:v>
                </c:pt>
                <c:pt idx="21">
                  <c:v>-6</c:v>
                </c:pt>
                <c:pt idx="22">
                  <c:v>-6</c:v>
                </c:pt>
                <c:pt idx="23">
                  <c:v>-6</c:v>
                </c:pt>
                <c:pt idx="24">
                  <c:v>-6</c:v>
                </c:pt>
                <c:pt idx="25">
                  <c:v>-6</c:v>
                </c:pt>
                <c:pt idx="26">
                  <c:v>-6</c:v>
                </c:pt>
                <c:pt idx="27">
                  <c:v>-6</c:v>
                </c:pt>
                <c:pt idx="28">
                  <c:v>-6</c:v>
                </c:pt>
                <c:pt idx="29">
                  <c:v>-6</c:v>
                </c:pt>
                <c:pt idx="30">
                  <c:v>-6</c:v>
                </c:pt>
                <c:pt idx="31">
                  <c:v>-6</c:v>
                </c:pt>
                <c:pt idx="32">
                  <c:v>-6</c:v>
                </c:pt>
                <c:pt idx="33">
                  <c:v>-6</c:v>
                </c:pt>
                <c:pt idx="34">
                  <c:v>-6</c:v>
                </c:pt>
                <c:pt idx="35">
                  <c:v>-6</c:v>
                </c:pt>
                <c:pt idx="36">
                  <c:v>-6</c:v>
                </c:pt>
                <c:pt idx="37">
                  <c:v>-6</c:v>
                </c:pt>
                <c:pt idx="38">
                  <c:v>-6</c:v>
                </c:pt>
                <c:pt idx="39">
                  <c:v>-6</c:v>
                </c:pt>
                <c:pt idx="40">
                  <c:v>-6</c:v>
                </c:pt>
                <c:pt idx="41">
                  <c:v>-6</c:v>
                </c:pt>
                <c:pt idx="42">
                  <c:v>-6</c:v>
                </c:pt>
                <c:pt idx="43">
                  <c:v>-6</c:v>
                </c:pt>
                <c:pt idx="44">
                  <c:v>-6</c:v>
                </c:pt>
                <c:pt idx="45">
                  <c:v>-6</c:v>
                </c:pt>
                <c:pt idx="46">
                  <c:v>-6</c:v>
                </c:pt>
                <c:pt idx="47">
                  <c:v>-6</c:v>
                </c:pt>
                <c:pt idx="48">
                  <c:v>-6</c:v>
                </c:pt>
                <c:pt idx="49">
                  <c:v>-6</c:v>
                </c:pt>
                <c:pt idx="50">
                  <c:v>-6</c:v>
                </c:pt>
                <c:pt idx="51">
                  <c:v>-6</c:v>
                </c:pt>
                <c:pt idx="52">
                  <c:v>-6</c:v>
                </c:pt>
                <c:pt idx="53">
                  <c:v>-6</c:v>
                </c:pt>
                <c:pt idx="54">
                  <c:v>-6</c:v>
                </c:pt>
                <c:pt idx="55">
                  <c:v>-6</c:v>
                </c:pt>
                <c:pt idx="56">
                  <c:v>-6</c:v>
                </c:pt>
                <c:pt idx="57">
                  <c:v>-6</c:v>
                </c:pt>
                <c:pt idx="58">
                  <c:v>-6</c:v>
                </c:pt>
                <c:pt idx="59">
                  <c:v>-6</c:v>
                </c:pt>
                <c:pt idx="60">
                  <c:v>-6</c:v>
                </c:pt>
                <c:pt idx="61">
                  <c:v>-6</c:v>
                </c:pt>
                <c:pt idx="62">
                  <c:v>-6</c:v>
                </c:pt>
                <c:pt idx="63">
                  <c:v>-6</c:v>
                </c:pt>
                <c:pt idx="64">
                  <c:v>-6</c:v>
                </c:pt>
                <c:pt idx="65">
                  <c:v>-6</c:v>
                </c:pt>
                <c:pt idx="66">
                  <c:v>-6</c:v>
                </c:pt>
                <c:pt idx="67">
                  <c:v>-6</c:v>
                </c:pt>
                <c:pt idx="68">
                  <c:v>-6</c:v>
                </c:pt>
                <c:pt idx="69">
                  <c:v>-6</c:v>
                </c:pt>
                <c:pt idx="70">
                  <c:v>-6</c:v>
                </c:pt>
                <c:pt idx="71">
                  <c:v>-6</c:v>
                </c:pt>
                <c:pt idx="72">
                  <c:v>-6</c:v>
                </c:pt>
                <c:pt idx="73">
                  <c:v>-6</c:v>
                </c:pt>
                <c:pt idx="74">
                  <c:v>-6</c:v>
                </c:pt>
                <c:pt idx="75">
                  <c:v>-6</c:v>
                </c:pt>
                <c:pt idx="76">
                  <c:v>-6</c:v>
                </c:pt>
                <c:pt idx="77">
                  <c:v>-6</c:v>
                </c:pt>
                <c:pt idx="78">
                  <c:v>-6</c:v>
                </c:pt>
                <c:pt idx="79">
                  <c:v>-6</c:v>
                </c:pt>
                <c:pt idx="80">
                  <c:v>-6</c:v>
                </c:pt>
                <c:pt idx="81">
                  <c:v>-6</c:v>
                </c:pt>
                <c:pt idx="82">
                  <c:v>-6</c:v>
                </c:pt>
                <c:pt idx="83">
                  <c:v>-6</c:v>
                </c:pt>
                <c:pt idx="84">
                  <c:v>-6</c:v>
                </c:pt>
                <c:pt idx="85">
                  <c:v>-6</c:v>
                </c:pt>
                <c:pt idx="86">
                  <c:v>-6</c:v>
                </c:pt>
                <c:pt idx="87">
                  <c:v>-6</c:v>
                </c:pt>
                <c:pt idx="88">
                  <c:v>-6</c:v>
                </c:pt>
                <c:pt idx="89">
                  <c:v>-6</c:v>
                </c:pt>
                <c:pt idx="90">
                  <c:v>-6</c:v>
                </c:pt>
                <c:pt idx="91">
                  <c:v>-6</c:v>
                </c:pt>
                <c:pt idx="92">
                  <c:v>-6</c:v>
                </c:pt>
                <c:pt idx="93">
                  <c:v>-6</c:v>
                </c:pt>
                <c:pt idx="94">
                  <c:v>-6</c:v>
                </c:pt>
                <c:pt idx="95">
                  <c:v>-6</c:v>
                </c:pt>
                <c:pt idx="96">
                  <c:v>-6</c:v>
                </c:pt>
                <c:pt idx="97">
                  <c:v>-6</c:v>
                </c:pt>
                <c:pt idx="98">
                  <c:v>-6</c:v>
                </c:pt>
                <c:pt idx="99">
                  <c:v>-6</c:v>
                </c:pt>
                <c:pt idx="100">
                  <c:v>-6</c:v>
                </c:pt>
                <c:pt idx="101">
                  <c:v>-6</c:v>
                </c:pt>
                <c:pt idx="102">
                  <c:v>-6</c:v>
                </c:pt>
                <c:pt idx="103">
                  <c:v>-6</c:v>
                </c:pt>
                <c:pt idx="104">
                  <c:v>-6</c:v>
                </c:pt>
                <c:pt idx="105">
                  <c:v>-6</c:v>
                </c:pt>
                <c:pt idx="106">
                  <c:v>-6</c:v>
                </c:pt>
                <c:pt idx="107">
                  <c:v>-6</c:v>
                </c:pt>
                <c:pt idx="108">
                  <c:v>-6</c:v>
                </c:pt>
                <c:pt idx="109">
                  <c:v>-6</c:v>
                </c:pt>
                <c:pt idx="110">
                  <c:v>-6</c:v>
                </c:pt>
                <c:pt idx="111">
                  <c:v>-6</c:v>
                </c:pt>
                <c:pt idx="112">
                  <c:v>-6</c:v>
                </c:pt>
                <c:pt idx="113">
                  <c:v>-6</c:v>
                </c:pt>
                <c:pt idx="114">
                  <c:v>-6</c:v>
                </c:pt>
                <c:pt idx="115">
                  <c:v>-6</c:v>
                </c:pt>
                <c:pt idx="116">
                  <c:v>-6</c:v>
                </c:pt>
                <c:pt idx="117">
                  <c:v>-6</c:v>
                </c:pt>
                <c:pt idx="118">
                  <c:v>-6</c:v>
                </c:pt>
                <c:pt idx="119">
                  <c:v>-6</c:v>
                </c:pt>
                <c:pt idx="120">
                  <c:v>-6</c:v>
                </c:pt>
                <c:pt idx="121">
                  <c:v>-6</c:v>
                </c:pt>
                <c:pt idx="122">
                  <c:v>-6</c:v>
                </c:pt>
                <c:pt idx="123">
                  <c:v>-6</c:v>
                </c:pt>
                <c:pt idx="124">
                  <c:v>-6</c:v>
                </c:pt>
                <c:pt idx="125">
                  <c:v>-6</c:v>
                </c:pt>
                <c:pt idx="126">
                  <c:v>-6</c:v>
                </c:pt>
                <c:pt idx="127">
                  <c:v>-6</c:v>
                </c:pt>
                <c:pt idx="128">
                  <c:v>-6</c:v>
                </c:pt>
                <c:pt idx="129">
                  <c:v>-6</c:v>
                </c:pt>
                <c:pt idx="130">
                  <c:v>-6</c:v>
                </c:pt>
                <c:pt idx="131">
                  <c:v>-6</c:v>
                </c:pt>
                <c:pt idx="132">
                  <c:v>-6</c:v>
                </c:pt>
                <c:pt idx="133">
                  <c:v>-6</c:v>
                </c:pt>
                <c:pt idx="134">
                  <c:v>-6</c:v>
                </c:pt>
                <c:pt idx="135">
                  <c:v>-6</c:v>
                </c:pt>
                <c:pt idx="136">
                  <c:v>-6</c:v>
                </c:pt>
                <c:pt idx="137">
                  <c:v>-6</c:v>
                </c:pt>
                <c:pt idx="138">
                  <c:v>-6</c:v>
                </c:pt>
                <c:pt idx="139">
                  <c:v>-6</c:v>
                </c:pt>
                <c:pt idx="140">
                  <c:v>-6</c:v>
                </c:pt>
                <c:pt idx="141">
                  <c:v>-6</c:v>
                </c:pt>
                <c:pt idx="142">
                  <c:v>-6</c:v>
                </c:pt>
                <c:pt idx="143">
                  <c:v>-6</c:v>
                </c:pt>
                <c:pt idx="144">
                  <c:v>-6</c:v>
                </c:pt>
                <c:pt idx="145">
                  <c:v>-6</c:v>
                </c:pt>
                <c:pt idx="146">
                  <c:v>-6</c:v>
                </c:pt>
                <c:pt idx="147">
                  <c:v>-6</c:v>
                </c:pt>
                <c:pt idx="148">
                  <c:v>-6</c:v>
                </c:pt>
                <c:pt idx="149">
                  <c:v>-6</c:v>
                </c:pt>
                <c:pt idx="150">
                  <c:v>-6</c:v>
                </c:pt>
                <c:pt idx="151">
                  <c:v>-6</c:v>
                </c:pt>
                <c:pt idx="152">
                  <c:v>-6</c:v>
                </c:pt>
                <c:pt idx="153">
                  <c:v>-6</c:v>
                </c:pt>
                <c:pt idx="154">
                  <c:v>-6</c:v>
                </c:pt>
                <c:pt idx="155">
                  <c:v>-6</c:v>
                </c:pt>
                <c:pt idx="156">
                  <c:v>-6</c:v>
                </c:pt>
                <c:pt idx="157">
                  <c:v>-6</c:v>
                </c:pt>
                <c:pt idx="158">
                  <c:v>-6</c:v>
                </c:pt>
                <c:pt idx="159">
                  <c:v>-6</c:v>
                </c:pt>
                <c:pt idx="160">
                  <c:v>-6</c:v>
                </c:pt>
                <c:pt idx="161">
                  <c:v>-6</c:v>
                </c:pt>
                <c:pt idx="162">
                  <c:v>-6</c:v>
                </c:pt>
                <c:pt idx="163">
                  <c:v>-6</c:v>
                </c:pt>
                <c:pt idx="164">
                  <c:v>-6</c:v>
                </c:pt>
                <c:pt idx="165">
                  <c:v>-6</c:v>
                </c:pt>
                <c:pt idx="166">
                  <c:v>-6</c:v>
                </c:pt>
                <c:pt idx="167">
                  <c:v>-6</c:v>
                </c:pt>
                <c:pt idx="168">
                  <c:v>-6</c:v>
                </c:pt>
                <c:pt idx="169">
                  <c:v>-6</c:v>
                </c:pt>
                <c:pt idx="170">
                  <c:v>-6</c:v>
                </c:pt>
                <c:pt idx="171">
                  <c:v>-6</c:v>
                </c:pt>
                <c:pt idx="172">
                  <c:v>-6</c:v>
                </c:pt>
                <c:pt idx="173">
                  <c:v>-6</c:v>
                </c:pt>
                <c:pt idx="174">
                  <c:v>-6</c:v>
                </c:pt>
                <c:pt idx="175">
                  <c:v>-6</c:v>
                </c:pt>
                <c:pt idx="176">
                  <c:v>-6</c:v>
                </c:pt>
                <c:pt idx="177">
                  <c:v>-6</c:v>
                </c:pt>
                <c:pt idx="178">
                  <c:v>-6</c:v>
                </c:pt>
                <c:pt idx="179">
                  <c:v>-6</c:v>
                </c:pt>
                <c:pt idx="180">
                  <c:v>-6</c:v>
                </c:pt>
                <c:pt idx="181">
                  <c:v>-6</c:v>
                </c:pt>
                <c:pt idx="182">
                  <c:v>-6</c:v>
                </c:pt>
                <c:pt idx="183">
                  <c:v>-6</c:v>
                </c:pt>
                <c:pt idx="184">
                  <c:v>-6</c:v>
                </c:pt>
                <c:pt idx="185">
                  <c:v>-6</c:v>
                </c:pt>
                <c:pt idx="186">
                  <c:v>-6</c:v>
                </c:pt>
                <c:pt idx="187">
                  <c:v>-6</c:v>
                </c:pt>
                <c:pt idx="188">
                  <c:v>-6</c:v>
                </c:pt>
                <c:pt idx="189">
                  <c:v>-6</c:v>
                </c:pt>
                <c:pt idx="190">
                  <c:v>-6</c:v>
                </c:pt>
                <c:pt idx="191">
                  <c:v>-6</c:v>
                </c:pt>
                <c:pt idx="192">
                  <c:v>-6</c:v>
                </c:pt>
                <c:pt idx="193">
                  <c:v>-6</c:v>
                </c:pt>
                <c:pt idx="194">
                  <c:v>-6</c:v>
                </c:pt>
                <c:pt idx="195">
                  <c:v>-6</c:v>
                </c:pt>
                <c:pt idx="196">
                  <c:v>-6</c:v>
                </c:pt>
                <c:pt idx="197">
                  <c:v>-6</c:v>
                </c:pt>
                <c:pt idx="198">
                  <c:v>-6</c:v>
                </c:pt>
                <c:pt idx="199">
                  <c:v>-6</c:v>
                </c:pt>
                <c:pt idx="200">
                  <c:v>-6</c:v>
                </c:pt>
                <c:pt idx="201">
                  <c:v>-6</c:v>
                </c:pt>
                <c:pt idx="202">
                  <c:v>-6</c:v>
                </c:pt>
                <c:pt idx="203">
                  <c:v>-6</c:v>
                </c:pt>
                <c:pt idx="204">
                  <c:v>-6</c:v>
                </c:pt>
                <c:pt idx="205">
                  <c:v>-6</c:v>
                </c:pt>
                <c:pt idx="206">
                  <c:v>-6</c:v>
                </c:pt>
                <c:pt idx="207">
                  <c:v>-6</c:v>
                </c:pt>
                <c:pt idx="208">
                  <c:v>-6</c:v>
                </c:pt>
                <c:pt idx="209">
                  <c:v>-6</c:v>
                </c:pt>
                <c:pt idx="210">
                  <c:v>-6</c:v>
                </c:pt>
                <c:pt idx="211">
                  <c:v>-6</c:v>
                </c:pt>
                <c:pt idx="212">
                  <c:v>-6</c:v>
                </c:pt>
                <c:pt idx="213">
                  <c:v>-6</c:v>
                </c:pt>
                <c:pt idx="214">
                  <c:v>-6</c:v>
                </c:pt>
                <c:pt idx="215">
                  <c:v>-6</c:v>
                </c:pt>
                <c:pt idx="216">
                  <c:v>-6</c:v>
                </c:pt>
                <c:pt idx="217">
                  <c:v>-6</c:v>
                </c:pt>
                <c:pt idx="218">
                  <c:v>-6</c:v>
                </c:pt>
                <c:pt idx="219">
                  <c:v>-6</c:v>
                </c:pt>
              </c:numCache>
            </c:numRef>
          </c:yVal>
          <c:smooth val="1"/>
        </c:ser>
        <c:ser>
          <c:idx val="4"/>
          <c:order val="2"/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prstDash val="dash"/>
                <a:round/>
              </a:ln>
              <a:effectLst/>
            </c:spPr>
          </c:dPt>
          <c:xVal>
            <c:numRef>
              <c:f>Analyse!$AH$168:$AH$169</c:f>
              <c:numCache>
                <c:formatCode>General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xVal>
          <c:yVal>
            <c:numRef>
              <c:f>Analyse!$AH$165:$AH$166</c:f>
              <c:numCache>
                <c:formatCode>General</c:formatCode>
                <c:ptCount val="2"/>
                <c:pt idx="0" formatCode="0.000">
                  <c:v>0</c:v>
                </c:pt>
                <c:pt idx="1">
                  <c:v>5.5</c:v>
                </c:pt>
              </c:numCache>
            </c:numRef>
          </c:yVal>
          <c:smooth val="1"/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15875">
                <a:solidFill>
                  <a:schemeClr val="tx1"/>
                </a:solidFill>
              </a:ln>
              <a:effectLst/>
            </c:spPr>
          </c:marker>
          <c:xVal>
            <c:numRef>
              <c:f>Analyse!$F$8</c:f>
              <c:numCache>
                <c:formatCode>General</c:formatCode>
                <c:ptCount val="1"/>
                <c:pt idx="0">
                  <c:v>3</c:v>
                </c:pt>
              </c:numCache>
            </c:numRef>
          </c:xVal>
          <c:yVal>
            <c:numRef>
              <c:f>Analyse!$AH$167</c:f>
              <c:numCache>
                <c:formatCode>0</c:formatCode>
                <c:ptCount val="1"/>
                <c:pt idx="0">
                  <c:v>5.5</c:v>
                </c:pt>
              </c:numCache>
            </c:numRef>
          </c:yVal>
          <c:smooth val="1"/>
        </c:ser>
        <c:ser>
          <c:idx val="2"/>
          <c:order val="4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15875">
                <a:solidFill>
                  <a:schemeClr val="tx1"/>
                </a:solidFill>
              </a:ln>
              <a:effectLst/>
            </c:spPr>
          </c:marker>
          <c:xVal>
            <c:numRef>
              <c:f>Analyse!$F$8</c:f>
              <c:numCache>
                <c:formatCode>General</c:formatCode>
                <c:ptCount val="1"/>
                <c:pt idx="0">
                  <c:v>3</c:v>
                </c:pt>
              </c:numCache>
            </c:numRef>
          </c:xVal>
          <c:yVal>
            <c:numRef>
              <c:f>Analyse!$C$11</c:f>
              <c:numCache>
                <c:formatCode>0.000</c:formatCode>
                <c:ptCount val="1"/>
                <c:pt idx="0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7584776"/>
        <c:axId val="287585560"/>
      </c:scatterChart>
      <c:valAx>
        <c:axId val="287584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7585560"/>
        <c:crosses val="autoZero"/>
        <c:crossBetween val="midCat"/>
      </c:valAx>
      <c:valAx>
        <c:axId val="287585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75847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://bit.ly/erhvervslearn" TargetMode="External"/><Relationship Id="rId7" Type="http://schemas.openxmlformats.org/officeDocument/2006/relationships/hyperlink" Target="http://bit.ly/erhvervslearnlinkedin" TargetMode="External"/><Relationship Id="rId2" Type="http://schemas.openxmlformats.org/officeDocument/2006/relationships/hyperlink" Target="#Video!A1"/><Relationship Id="rId1" Type="http://schemas.openxmlformats.org/officeDocument/2006/relationships/image" Target="../media/image1.png"/><Relationship Id="rId6" Type="http://schemas.openxmlformats.org/officeDocument/2006/relationships/image" Target="../media/image3.png"/><Relationship Id="rId5" Type="http://schemas.openxmlformats.org/officeDocument/2006/relationships/hyperlink" Target="http://bit.ly/erhvervslearnyoutube" TargetMode="External"/><Relationship Id="rId10" Type="http://schemas.openxmlformats.org/officeDocument/2006/relationships/hyperlink" Target="#Analyse!A1"/><Relationship Id="rId4" Type="http://schemas.openxmlformats.org/officeDocument/2006/relationships/image" Target="../media/image2.png"/><Relationship Id="rId9" Type="http://schemas.openxmlformats.org/officeDocument/2006/relationships/hyperlink" Target="#Intro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Menu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http://bit.ly/erhvervslearn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://bit.ly/erhvervslearnlinkedin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://bit.ly/erhvervslearnyoutube" TargetMode="Externa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hyperlink" Target="#Menu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http://bit.ly/erhvervslearn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://bit.ly/erhvervslearnlinkedin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://bit.ly/erhvervslearnyoutube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386444</xdr:colOff>
      <xdr:row>2</xdr:row>
      <xdr:rowOff>162638</xdr:rowOff>
    </xdr:from>
    <xdr:to>
      <xdr:col>33</xdr:col>
      <xdr:colOff>510269</xdr:colOff>
      <xdr:row>17</xdr:row>
      <xdr:rowOff>87633</xdr:rowOff>
    </xdr:to>
    <xdr:sp macro="" textlink="">
      <xdr:nvSpPr>
        <xdr:cNvPr id="2" name="Rounded Rectangle 29"/>
        <xdr:cNvSpPr/>
      </xdr:nvSpPr>
      <xdr:spPr bwMode="auto">
        <a:xfrm>
          <a:off x="5872844" y="1172288"/>
          <a:ext cx="14754225" cy="7497370"/>
        </a:xfrm>
        <a:prstGeom prst="roundRect">
          <a:avLst>
            <a:gd name="adj" fmla="val 1822"/>
          </a:avLst>
        </a:prstGeom>
        <a:solidFill>
          <a:schemeClr val="bg1"/>
        </a:solidFill>
        <a:ln>
          <a:solidFill>
            <a:schemeClr val="bg1">
              <a:lumMod val="85000"/>
            </a:schemeClr>
          </a:solidFill>
        </a:ln>
        <a:effectLst>
          <a:outerShdw blurRad="50800" dist="50800" dir="5580000" algn="tl" rotWithShape="0">
            <a:srgbClr val="000000">
              <a:alpha val="17000"/>
            </a:srgbClr>
          </a:outerShdw>
        </a:effectLst>
        <a:scene3d>
          <a:camera prst="perspectiveAbove">
            <a:rot lat="21594000" lon="0" rev="0"/>
          </a:camera>
          <a:lightRig rig="threePt" dir="t"/>
        </a:scene3d>
        <a:sp3d>
          <a:bevelT w="165100" prst="coolSlant"/>
          <a:bevelB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>
          <a:sp3d extrusionH="57150" prstMaterial="dkEdge">
            <a:bevelT w="38100" h="38100" prst="convex"/>
            <a:extrusionClr>
              <a:schemeClr val="accent2">
                <a:lumMod val="60000"/>
                <a:lumOff val="40000"/>
              </a:schemeClr>
            </a:extrusionClr>
          </a:sp3d>
        </a:bodyPr>
        <a:lstStyle/>
        <a:p>
          <a:pPr algn="ctr"/>
          <a:endParaRPr lang="da-DK" sz="2200" b="0">
            <a:ln w="3175">
              <a:solidFill>
                <a:srgbClr val="077328">
                  <a:alpha val="53000"/>
                </a:srgbClr>
              </a:solidFill>
            </a:ln>
            <a:solidFill>
              <a:sysClr val="windowText" lastClr="000000"/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latin typeface="Iskoola Pota" pitchFamily="18" charset="0"/>
            <a:cs typeface="Iskoola Pota" pitchFamily="18" charset="0"/>
          </a:endParaRPr>
        </a:p>
      </xdr:txBody>
    </xdr:sp>
    <xdr:clientData/>
  </xdr:twoCellAnchor>
  <xdr:twoCellAnchor>
    <xdr:from>
      <xdr:col>12</xdr:col>
      <xdr:colOff>540890</xdr:colOff>
      <xdr:row>18</xdr:row>
      <xdr:rowOff>99197</xdr:rowOff>
    </xdr:from>
    <xdr:to>
      <xdr:col>30</xdr:col>
      <xdr:colOff>203178</xdr:colOff>
      <xdr:row>21</xdr:row>
      <xdr:rowOff>285748</xdr:rowOff>
    </xdr:to>
    <xdr:pic>
      <xdr:nvPicPr>
        <xdr:cNvPr id="3" name="Picture 16" descr="C:\Users\Oliver Storm\Downloads\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090" y="9186047"/>
          <a:ext cx="10635088" cy="1701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12902</xdr:colOff>
      <xdr:row>5</xdr:row>
      <xdr:rowOff>281316</xdr:rowOff>
    </xdr:from>
    <xdr:to>
      <xdr:col>21</xdr:col>
      <xdr:colOff>263129</xdr:colOff>
      <xdr:row>8</xdr:row>
      <xdr:rowOff>299064</xdr:rowOff>
    </xdr:to>
    <xdr:sp macro="" textlink="">
      <xdr:nvSpPr>
        <xdr:cNvPr id="4" name="Rounded Rectangle 35">
          <a:hlinkClick xmlns:r="http://schemas.openxmlformats.org/officeDocument/2006/relationships" r:id="rId2"/>
        </xdr:cNvPr>
        <xdr:cNvSpPr/>
      </xdr:nvSpPr>
      <xdr:spPr>
        <a:xfrm>
          <a:off x="9156902" y="2805441"/>
          <a:ext cx="3907827" cy="1532223"/>
        </a:xfrm>
        <a:prstGeom prst="roundRect">
          <a:avLst>
            <a:gd name="adj" fmla="val 9253"/>
          </a:avLst>
        </a:prstGeom>
        <a:solidFill>
          <a:srgbClr val="00B050"/>
        </a:solidFill>
        <a:ln>
          <a:solidFill>
            <a:srgbClr val="00B05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>
          <a:sp3d>
            <a:extrusionClr>
              <a:schemeClr val="accent2">
                <a:lumMod val="60000"/>
                <a:lumOff val="40000"/>
              </a:schemeClr>
            </a:extrusionClr>
          </a:sp3d>
        </a:bodyPr>
        <a:lstStyle/>
        <a:p>
          <a:pPr marL="0" indent="0" algn="ctr"/>
          <a:r>
            <a:rPr lang="da-DK" sz="2800" b="1">
              <a:ln w="3175">
                <a:noFill/>
              </a:ln>
              <a:solidFill>
                <a:schemeClr val="bg1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Gill Sans MT" pitchFamily="34" charset="0"/>
              <a:ea typeface="+mn-ea"/>
              <a:cs typeface="Iskoola Pota" pitchFamily="18" charset="0"/>
            </a:rPr>
            <a:t>1. Video</a:t>
          </a:r>
        </a:p>
      </xdr:txBody>
    </xdr:sp>
    <xdr:clientData/>
  </xdr:twoCellAnchor>
  <xdr:twoCellAnchor editAs="oneCell">
    <xdr:from>
      <xdr:col>30</xdr:col>
      <xdr:colOff>13607</xdr:colOff>
      <xdr:row>2</xdr:row>
      <xdr:rowOff>449034</xdr:rowOff>
    </xdr:from>
    <xdr:to>
      <xdr:col>30</xdr:col>
      <xdr:colOff>445642</xdr:colOff>
      <xdr:row>3</xdr:row>
      <xdr:rowOff>309562</xdr:rowOff>
    </xdr:to>
    <xdr:pic>
      <xdr:nvPicPr>
        <xdr:cNvPr id="6" name="Billede 5" descr="C:\Users\Oliver\Downloads\facebook (1).png">
          <a:hlinkClick xmlns:r="http://schemas.openxmlformats.org/officeDocument/2006/relationships" r:id="rId3"/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01607" y="1458684"/>
          <a:ext cx="432035" cy="36535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31</xdr:col>
      <xdr:colOff>47634</xdr:colOff>
      <xdr:row>2</xdr:row>
      <xdr:rowOff>381000</xdr:rowOff>
    </xdr:from>
    <xdr:to>
      <xdr:col>32</xdr:col>
      <xdr:colOff>9</xdr:colOff>
      <xdr:row>3</xdr:row>
      <xdr:rowOff>380999</xdr:rowOff>
    </xdr:to>
    <xdr:pic>
      <xdr:nvPicPr>
        <xdr:cNvPr id="7" name="Billede 6" descr="C:\Users\Oliver\Downloads\youtube.png">
          <a:hlinkClick xmlns:r="http://schemas.openxmlformats.org/officeDocument/2006/relationships" r:id="rId5"/>
        </xdr:cNvPr>
        <xdr:cNvPicPr/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45234" y="1390650"/>
          <a:ext cx="561975" cy="50482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238134</xdr:colOff>
      <xdr:row>2</xdr:row>
      <xdr:rowOff>428625</xdr:rowOff>
    </xdr:from>
    <xdr:to>
      <xdr:col>33</xdr:col>
      <xdr:colOff>76209</xdr:colOff>
      <xdr:row>3</xdr:row>
      <xdr:rowOff>385762</xdr:rowOff>
    </xdr:to>
    <xdr:pic>
      <xdr:nvPicPr>
        <xdr:cNvPr id="8" name="Billede 7" descr="C:\Users\Oliver\Downloads\linkedin_alt.png">
          <a:hlinkClick xmlns:r="http://schemas.openxmlformats.org/officeDocument/2006/relationships" r:id="rId7"/>
        </xdr:cNvPr>
        <xdr:cNvPicPr/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45334" y="1438275"/>
          <a:ext cx="447675" cy="46196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22</xdr:col>
      <xdr:colOff>173738</xdr:colOff>
      <xdr:row>5</xdr:row>
      <xdr:rowOff>281316</xdr:rowOff>
    </xdr:from>
    <xdr:to>
      <xdr:col>28</xdr:col>
      <xdr:colOff>438739</xdr:colOff>
      <xdr:row>8</xdr:row>
      <xdr:rowOff>299063</xdr:rowOff>
    </xdr:to>
    <xdr:sp macro="" textlink="">
      <xdr:nvSpPr>
        <xdr:cNvPr id="10" name="Rounded Rectangle 35">
          <a:hlinkClick xmlns:r="http://schemas.openxmlformats.org/officeDocument/2006/relationships" r:id="rId9"/>
        </xdr:cNvPr>
        <xdr:cNvSpPr/>
      </xdr:nvSpPr>
      <xdr:spPr>
        <a:xfrm>
          <a:off x="13584938" y="2805441"/>
          <a:ext cx="3922601" cy="1532222"/>
        </a:xfrm>
        <a:prstGeom prst="roundRect">
          <a:avLst>
            <a:gd name="adj" fmla="val 2663"/>
          </a:avLst>
        </a:prstGeom>
        <a:solidFill>
          <a:srgbClr val="00B050"/>
        </a:solidFill>
        <a:ln>
          <a:solidFill>
            <a:srgbClr val="00B05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>
          <a:sp3d>
            <a:extrusionClr>
              <a:schemeClr val="accent2">
                <a:lumMod val="60000"/>
                <a:lumOff val="40000"/>
              </a:schemeClr>
            </a:extrusionClr>
          </a:sp3d>
        </a:bodyPr>
        <a:lstStyle/>
        <a:p>
          <a:pPr marL="0" indent="0" algn="ctr"/>
          <a:r>
            <a:rPr lang="da-DK" sz="2800" b="1">
              <a:ln w="3175">
                <a:noFill/>
              </a:ln>
              <a:solidFill>
                <a:schemeClr val="bg1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Gill Sans MT" pitchFamily="34" charset="0"/>
              <a:ea typeface="+mn-ea"/>
              <a:cs typeface="Iskoola Pota" pitchFamily="18" charset="0"/>
            </a:rPr>
            <a:t>2. Into</a:t>
          </a:r>
        </a:p>
      </xdr:txBody>
    </xdr:sp>
    <xdr:clientData/>
  </xdr:twoCellAnchor>
  <xdr:twoCellAnchor>
    <xdr:from>
      <xdr:col>18</xdr:col>
      <xdr:colOff>390976</xdr:colOff>
      <xdr:row>11</xdr:row>
      <xdr:rowOff>41835</xdr:rowOff>
    </xdr:from>
    <xdr:to>
      <xdr:col>25</xdr:col>
      <xdr:colOff>46377</xdr:colOff>
      <xdr:row>14</xdr:row>
      <xdr:rowOff>59582</xdr:rowOff>
    </xdr:to>
    <xdr:sp macro="" textlink="">
      <xdr:nvSpPr>
        <xdr:cNvPr id="11" name="Rounded Rectangle 35">
          <a:hlinkClick xmlns:r="http://schemas.openxmlformats.org/officeDocument/2006/relationships" r:id="rId10"/>
        </xdr:cNvPr>
        <xdr:cNvSpPr/>
      </xdr:nvSpPr>
      <xdr:spPr>
        <a:xfrm>
          <a:off x="11363776" y="5594910"/>
          <a:ext cx="3922601" cy="1532222"/>
        </a:xfrm>
        <a:prstGeom prst="roundRect">
          <a:avLst>
            <a:gd name="adj" fmla="val 2663"/>
          </a:avLst>
        </a:prstGeom>
        <a:solidFill>
          <a:srgbClr val="00B050"/>
        </a:solidFill>
        <a:ln>
          <a:solidFill>
            <a:srgbClr val="00B05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>
          <a:sp3d>
            <a:extrusionClr>
              <a:schemeClr val="accent2">
                <a:lumMod val="60000"/>
                <a:lumOff val="40000"/>
              </a:schemeClr>
            </a:extrusionClr>
          </a:sp3d>
        </a:bodyPr>
        <a:lstStyle/>
        <a:p>
          <a:pPr marL="0" indent="0" algn="ctr"/>
          <a:r>
            <a:rPr lang="da-DK" sz="2800" b="1">
              <a:ln w="3175">
                <a:noFill/>
              </a:ln>
              <a:solidFill>
                <a:schemeClr val="bg1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Gill Sans MT" pitchFamily="34" charset="0"/>
              <a:ea typeface="+mn-ea"/>
              <a:cs typeface="Iskoola Pota" pitchFamily="18" charset="0"/>
            </a:rPr>
            <a:t>3. Funktionsanalyse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386444</xdr:colOff>
      <xdr:row>2</xdr:row>
      <xdr:rowOff>162638</xdr:rowOff>
    </xdr:from>
    <xdr:to>
      <xdr:col>33</xdr:col>
      <xdr:colOff>510269</xdr:colOff>
      <xdr:row>17</xdr:row>
      <xdr:rowOff>87633</xdr:rowOff>
    </xdr:to>
    <xdr:sp macro="" textlink="">
      <xdr:nvSpPr>
        <xdr:cNvPr id="2" name="Rounded Rectangle 29"/>
        <xdr:cNvSpPr/>
      </xdr:nvSpPr>
      <xdr:spPr bwMode="auto">
        <a:xfrm>
          <a:off x="5872844" y="1172288"/>
          <a:ext cx="14754225" cy="7497370"/>
        </a:xfrm>
        <a:prstGeom prst="roundRect">
          <a:avLst>
            <a:gd name="adj" fmla="val 1822"/>
          </a:avLst>
        </a:prstGeom>
        <a:solidFill>
          <a:schemeClr val="bg1"/>
        </a:solidFill>
        <a:ln>
          <a:solidFill>
            <a:schemeClr val="bg1">
              <a:lumMod val="85000"/>
            </a:schemeClr>
          </a:solidFill>
        </a:ln>
        <a:effectLst>
          <a:outerShdw blurRad="50800" dist="50800" dir="5580000" algn="tl" rotWithShape="0">
            <a:srgbClr val="000000">
              <a:alpha val="17000"/>
            </a:srgbClr>
          </a:outerShdw>
        </a:effectLst>
        <a:scene3d>
          <a:camera prst="perspectiveAbove">
            <a:rot lat="21594000" lon="0" rev="0"/>
          </a:camera>
          <a:lightRig rig="threePt" dir="t"/>
        </a:scene3d>
        <a:sp3d>
          <a:bevelT w="165100" prst="coolSlant"/>
          <a:bevelB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>
          <a:sp3d extrusionH="57150" prstMaterial="dkEdge">
            <a:bevelT w="38100" h="38100" prst="convex"/>
            <a:extrusionClr>
              <a:schemeClr val="accent2">
                <a:lumMod val="60000"/>
                <a:lumOff val="40000"/>
              </a:schemeClr>
            </a:extrusionClr>
          </a:sp3d>
        </a:bodyPr>
        <a:lstStyle/>
        <a:p>
          <a:pPr algn="ctr"/>
          <a:endParaRPr lang="da-DK" sz="2200" b="0">
            <a:ln w="3175">
              <a:solidFill>
                <a:srgbClr val="077328">
                  <a:alpha val="53000"/>
                </a:srgbClr>
              </a:solidFill>
            </a:ln>
            <a:solidFill>
              <a:sysClr val="windowText" lastClr="000000"/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latin typeface="Iskoola Pota" pitchFamily="18" charset="0"/>
            <a:cs typeface="Iskoola Pota" pitchFamily="18" charset="0"/>
          </a:endParaRPr>
        </a:p>
      </xdr:txBody>
    </xdr:sp>
    <xdr:clientData/>
  </xdr:twoCellAnchor>
  <xdr:twoCellAnchor>
    <xdr:from>
      <xdr:col>12</xdr:col>
      <xdr:colOff>540890</xdr:colOff>
      <xdr:row>18</xdr:row>
      <xdr:rowOff>99197</xdr:rowOff>
    </xdr:from>
    <xdr:to>
      <xdr:col>30</xdr:col>
      <xdr:colOff>203178</xdr:colOff>
      <xdr:row>21</xdr:row>
      <xdr:rowOff>285748</xdr:rowOff>
    </xdr:to>
    <xdr:pic>
      <xdr:nvPicPr>
        <xdr:cNvPr id="3" name="Picture 16" descr="C:\Users\Oliver Storm\Downloads\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090" y="9186047"/>
          <a:ext cx="10635088" cy="1701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13607</xdr:colOff>
      <xdr:row>2</xdr:row>
      <xdr:rowOff>449034</xdr:rowOff>
    </xdr:from>
    <xdr:to>
      <xdr:col>30</xdr:col>
      <xdr:colOff>445642</xdr:colOff>
      <xdr:row>3</xdr:row>
      <xdr:rowOff>309562</xdr:rowOff>
    </xdr:to>
    <xdr:pic>
      <xdr:nvPicPr>
        <xdr:cNvPr id="4" name="Billede 3" descr="C:\Users\Oliver\Downloads\facebook (1).png">
          <a:hlinkClick xmlns:r="http://schemas.openxmlformats.org/officeDocument/2006/relationships" r:id="rId2"/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01607" y="1458684"/>
          <a:ext cx="432035" cy="36535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31</xdr:col>
      <xdr:colOff>47634</xdr:colOff>
      <xdr:row>2</xdr:row>
      <xdr:rowOff>381000</xdr:rowOff>
    </xdr:from>
    <xdr:to>
      <xdr:col>32</xdr:col>
      <xdr:colOff>9</xdr:colOff>
      <xdr:row>3</xdr:row>
      <xdr:rowOff>380999</xdr:rowOff>
    </xdr:to>
    <xdr:pic>
      <xdr:nvPicPr>
        <xdr:cNvPr id="5" name="Billede 4" descr="C:\Users\Oliver\Downloads\youtube.png">
          <a:hlinkClick xmlns:r="http://schemas.openxmlformats.org/officeDocument/2006/relationships" r:id="rId4"/>
        </xdr:cNvPr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45234" y="1390650"/>
          <a:ext cx="561975" cy="50482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238134</xdr:colOff>
      <xdr:row>2</xdr:row>
      <xdr:rowOff>428625</xdr:rowOff>
    </xdr:from>
    <xdr:to>
      <xdr:col>33</xdr:col>
      <xdr:colOff>76209</xdr:colOff>
      <xdr:row>3</xdr:row>
      <xdr:rowOff>385762</xdr:rowOff>
    </xdr:to>
    <xdr:pic>
      <xdr:nvPicPr>
        <xdr:cNvPr id="6" name="Billede 5" descr="C:\Users\Oliver\Downloads\linkedin_alt.png">
          <a:hlinkClick xmlns:r="http://schemas.openxmlformats.org/officeDocument/2006/relationships" r:id="rId6"/>
        </xdr:cNvPr>
        <xdr:cNvPicPr/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45334" y="1438275"/>
          <a:ext cx="447675" cy="46196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30</xdr:col>
      <xdr:colOff>595313</xdr:colOff>
      <xdr:row>0</xdr:row>
      <xdr:rowOff>47625</xdr:rowOff>
    </xdr:from>
    <xdr:to>
      <xdr:col>33</xdr:col>
      <xdr:colOff>418420</xdr:colOff>
      <xdr:row>2</xdr:row>
      <xdr:rowOff>101082</xdr:rowOff>
    </xdr:to>
    <xdr:sp macro="" textlink="">
      <xdr:nvSpPr>
        <xdr:cNvPr id="7" name="Right Arrow 4">
          <a:hlinkClick xmlns:r="http://schemas.openxmlformats.org/officeDocument/2006/relationships" r:id="rId8"/>
        </xdr:cNvPr>
        <xdr:cNvSpPr/>
      </xdr:nvSpPr>
      <xdr:spPr>
        <a:xfrm flipH="1">
          <a:off x="18883313" y="47625"/>
          <a:ext cx="1651907" cy="1063107"/>
        </a:xfrm>
        <a:prstGeom prst="rightArrow">
          <a:avLst/>
        </a:prstGeom>
        <a:solidFill>
          <a:schemeClr val="bg1"/>
        </a:solidFill>
        <a:ln w="19050">
          <a:solidFill>
            <a:schemeClr val="accent1"/>
          </a:solidFill>
        </a:ln>
        <a:scene3d>
          <a:camera prst="perspectiveAbove"/>
          <a:lightRig rig="threePt" dir="t"/>
        </a:scene3d>
        <a:sp3d>
          <a:bevelB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sp3d>
            <a:extrusionClr>
              <a:schemeClr val="accent2">
                <a:lumMod val="60000"/>
                <a:lumOff val="40000"/>
              </a:schemeClr>
            </a:extrusionClr>
          </a:sp3d>
        </a:bodyPr>
        <a:lstStyle/>
        <a:p>
          <a:pPr algn="ctr"/>
          <a:r>
            <a:rPr lang="da-DK" sz="2400" b="0">
              <a:ln w="3175">
                <a:noFill/>
              </a:ln>
              <a:solidFill>
                <a:schemeClr val="tx1"/>
              </a:solidFill>
              <a:effectLst/>
              <a:latin typeface="Gill Sans MT" pitchFamily="34" charset="0"/>
              <a:cs typeface="Iskoola Pota" pitchFamily="18" charset="0"/>
            </a:rPr>
            <a:t>Back</a:t>
          </a:r>
          <a:endParaRPr lang="da-DK" sz="5400" b="0">
            <a:ln w="3175">
              <a:noFill/>
            </a:ln>
            <a:solidFill>
              <a:schemeClr val="tx1"/>
            </a:solidFill>
            <a:effectLst/>
            <a:latin typeface="Gill Sans MT" pitchFamily="34" charset="0"/>
            <a:cs typeface="Iskoola Pota" pitchFamily="18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228598</xdr:colOff>
          <xdr:row>4</xdr:row>
          <xdr:rowOff>233363</xdr:rowOff>
        </xdr:from>
        <xdr:to>
          <xdr:col>33</xdr:col>
          <xdr:colOff>19048</xdr:colOff>
          <xdr:row>16</xdr:row>
          <xdr:rowOff>166688</xdr:rowOff>
        </xdr:to>
        <xdr:sp macro="" textlink="">
          <xdr:nvSpPr>
            <xdr:cNvPr id="2049" name="ShockwaveFlash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386444</xdr:colOff>
      <xdr:row>2</xdr:row>
      <xdr:rowOff>162638</xdr:rowOff>
    </xdr:from>
    <xdr:to>
      <xdr:col>33</xdr:col>
      <xdr:colOff>510269</xdr:colOff>
      <xdr:row>17</xdr:row>
      <xdr:rowOff>87633</xdr:rowOff>
    </xdr:to>
    <xdr:sp macro="" textlink="">
      <xdr:nvSpPr>
        <xdr:cNvPr id="2" name="Rounded Rectangle 29"/>
        <xdr:cNvSpPr/>
      </xdr:nvSpPr>
      <xdr:spPr bwMode="auto">
        <a:xfrm>
          <a:off x="5872844" y="1172288"/>
          <a:ext cx="14754225" cy="7497370"/>
        </a:xfrm>
        <a:prstGeom prst="roundRect">
          <a:avLst>
            <a:gd name="adj" fmla="val 1822"/>
          </a:avLst>
        </a:prstGeom>
        <a:solidFill>
          <a:schemeClr val="bg1"/>
        </a:solidFill>
        <a:ln>
          <a:solidFill>
            <a:schemeClr val="bg1">
              <a:lumMod val="85000"/>
            </a:schemeClr>
          </a:solidFill>
        </a:ln>
        <a:effectLst>
          <a:outerShdw blurRad="50800" dist="50800" dir="5580000" algn="tl" rotWithShape="0">
            <a:srgbClr val="000000">
              <a:alpha val="17000"/>
            </a:srgbClr>
          </a:outerShdw>
        </a:effectLst>
        <a:scene3d>
          <a:camera prst="perspectiveAbove">
            <a:rot lat="21594000" lon="0" rev="0"/>
          </a:camera>
          <a:lightRig rig="threePt" dir="t"/>
        </a:scene3d>
        <a:sp3d>
          <a:bevelT w="165100" prst="coolSlant"/>
          <a:bevelB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>
          <a:sp3d extrusionH="57150" prstMaterial="dkEdge">
            <a:bevelT w="38100" h="38100" prst="convex"/>
            <a:extrusionClr>
              <a:schemeClr val="accent2">
                <a:lumMod val="60000"/>
                <a:lumOff val="40000"/>
              </a:schemeClr>
            </a:extrusionClr>
          </a:sp3d>
        </a:bodyPr>
        <a:lstStyle/>
        <a:p>
          <a:pPr algn="ctr"/>
          <a:endParaRPr lang="da-DK" sz="2200" b="0">
            <a:ln w="3175">
              <a:solidFill>
                <a:srgbClr val="077328">
                  <a:alpha val="53000"/>
                </a:srgbClr>
              </a:solidFill>
            </a:ln>
            <a:solidFill>
              <a:sysClr val="windowText" lastClr="000000"/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latin typeface="Iskoola Pota" pitchFamily="18" charset="0"/>
            <a:cs typeface="Iskoola Pota" pitchFamily="18" charset="0"/>
          </a:endParaRPr>
        </a:p>
      </xdr:txBody>
    </xdr:sp>
    <xdr:clientData/>
  </xdr:twoCellAnchor>
  <xdr:twoCellAnchor>
    <xdr:from>
      <xdr:col>12</xdr:col>
      <xdr:colOff>540890</xdr:colOff>
      <xdr:row>18</xdr:row>
      <xdr:rowOff>99197</xdr:rowOff>
    </xdr:from>
    <xdr:to>
      <xdr:col>30</xdr:col>
      <xdr:colOff>203178</xdr:colOff>
      <xdr:row>21</xdr:row>
      <xdr:rowOff>285748</xdr:rowOff>
    </xdr:to>
    <xdr:pic>
      <xdr:nvPicPr>
        <xdr:cNvPr id="3" name="Picture 16" descr="C:\Users\Oliver Storm\Downloads\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090" y="9186047"/>
          <a:ext cx="10635088" cy="1701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13607</xdr:colOff>
      <xdr:row>2</xdr:row>
      <xdr:rowOff>449034</xdr:rowOff>
    </xdr:from>
    <xdr:to>
      <xdr:col>30</xdr:col>
      <xdr:colOff>445642</xdr:colOff>
      <xdr:row>3</xdr:row>
      <xdr:rowOff>309562</xdr:rowOff>
    </xdr:to>
    <xdr:pic>
      <xdr:nvPicPr>
        <xdr:cNvPr id="4" name="Billede 3" descr="C:\Users\Oliver\Downloads\facebook (1).png">
          <a:hlinkClick xmlns:r="http://schemas.openxmlformats.org/officeDocument/2006/relationships" r:id="rId2"/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01607" y="1458684"/>
          <a:ext cx="432035" cy="36535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31</xdr:col>
      <xdr:colOff>47634</xdr:colOff>
      <xdr:row>2</xdr:row>
      <xdr:rowOff>381000</xdr:rowOff>
    </xdr:from>
    <xdr:to>
      <xdr:col>32</xdr:col>
      <xdr:colOff>9</xdr:colOff>
      <xdr:row>3</xdr:row>
      <xdr:rowOff>380999</xdr:rowOff>
    </xdr:to>
    <xdr:pic>
      <xdr:nvPicPr>
        <xdr:cNvPr id="5" name="Billede 4" descr="C:\Users\Oliver\Downloads\youtube.png">
          <a:hlinkClick xmlns:r="http://schemas.openxmlformats.org/officeDocument/2006/relationships" r:id="rId4"/>
        </xdr:cNvPr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45234" y="1390650"/>
          <a:ext cx="561975" cy="50482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238134</xdr:colOff>
      <xdr:row>2</xdr:row>
      <xdr:rowOff>428625</xdr:rowOff>
    </xdr:from>
    <xdr:to>
      <xdr:col>33</xdr:col>
      <xdr:colOff>76209</xdr:colOff>
      <xdr:row>3</xdr:row>
      <xdr:rowOff>385762</xdr:rowOff>
    </xdr:to>
    <xdr:pic>
      <xdr:nvPicPr>
        <xdr:cNvPr id="6" name="Billede 5" descr="C:\Users\Oliver\Downloads\linkedin_alt.png">
          <a:hlinkClick xmlns:r="http://schemas.openxmlformats.org/officeDocument/2006/relationships" r:id="rId6"/>
        </xdr:cNvPr>
        <xdr:cNvPicPr/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45334" y="1438275"/>
          <a:ext cx="447675" cy="46196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30</xdr:col>
      <xdr:colOff>595313</xdr:colOff>
      <xdr:row>0</xdr:row>
      <xdr:rowOff>47625</xdr:rowOff>
    </xdr:from>
    <xdr:to>
      <xdr:col>33</xdr:col>
      <xdr:colOff>418420</xdr:colOff>
      <xdr:row>2</xdr:row>
      <xdr:rowOff>101082</xdr:rowOff>
    </xdr:to>
    <xdr:sp macro="" textlink="">
      <xdr:nvSpPr>
        <xdr:cNvPr id="7" name="Right Arrow 4">
          <a:hlinkClick xmlns:r="http://schemas.openxmlformats.org/officeDocument/2006/relationships" r:id="rId8"/>
        </xdr:cNvPr>
        <xdr:cNvSpPr/>
      </xdr:nvSpPr>
      <xdr:spPr>
        <a:xfrm flipH="1">
          <a:off x="18883313" y="47625"/>
          <a:ext cx="1651907" cy="1063107"/>
        </a:xfrm>
        <a:prstGeom prst="rightArrow">
          <a:avLst/>
        </a:prstGeom>
        <a:solidFill>
          <a:schemeClr val="bg1"/>
        </a:solidFill>
        <a:ln w="19050">
          <a:solidFill>
            <a:schemeClr val="accent1"/>
          </a:solidFill>
        </a:ln>
        <a:scene3d>
          <a:camera prst="perspectiveAbove"/>
          <a:lightRig rig="threePt" dir="t"/>
        </a:scene3d>
        <a:sp3d>
          <a:bevelB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sp3d>
            <a:extrusionClr>
              <a:schemeClr val="accent2">
                <a:lumMod val="60000"/>
                <a:lumOff val="40000"/>
              </a:schemeClr>
            </a:extrusionClr>
          </a:sp3d>
        </a:bodyPr>
        <a:lstStyle/>
        <a:p>
          <a:pPr algn="ctr"/>
          <a:r>
            <a:rPr lang="da-DK" sz="2400" b="0">
              <a:ln w="3175">
                <a:noFill/>
              </a:ln>
              <a:solidFill>
                <a:schemeClr val="tx1"/>
              </a:solidFill>
              <a:effectLst/>
              <a:latin typeface="Gill Sans MT" pitchFamily="34" charset="0"/>
              <a:cs typeface="Iskoola Pota" pitchFamily="18" charset="0"/>
            </a:rPr>
            <a:t>Back</a:t>
          </a:r>
          <a:endParaRPr lang="da-DK" sz="5400" b="0">
            <a:ln w="3175">
              <a:noFill/>
            </a:ln>
            <a:solidFill>
              <a:schemeClr val="tx1"/>
            </a:solidFill>
            <a:effectLst/>
            <a:latin typeface="Gill Sans MT" pitchFamily="34" charset="0"/>
            <a:cs typeface="Iskoola Pota" pitchFamily="18" charset="0"/>
          </a:endParaRPr>
        </a:p>
      </xdr:txBody>
    </xdr:sp>
    <xdr:clientData/>
  </xdr:twoCellAnchor>
  <xdr:twoCellAnchor>
    <xdr:from>
      <xdr:col>10</xdr:col>
      <xdr:colOff>190499</xdr:colOff>
      <xdr:row>4</xdr:row>
      <xdr:rowOff>309562</xdr:rowOff>
    </xdr:from>
    <xdr:to>
      <xdr:col>33</xdr:col>
      <xdr:colOff>142874</xdr:colOff>
      <xdr:row>16</xdr:row>
      <xdr:rowOff>119062</xdr:rowOff>
    </xdr:to>
    <xdr:sp macro="" textlink="">
      <xdr:nvSpPr>
        <xdr:cNvPr id="8" name="Tekstfelt 7"/>
        <xdr:cNvSpPr txBox="1"/>
      </xdr:nvSpPr>
      <xdr:spPr>
        <a:xfrm>
          <a:off x="6381749" y="2309812"/>
          <a:ext cx="14192250" cy="58102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3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Monotoniforhold for en funktion inddeler mængden i antal intervaller, hvor funktionen er ”monoton”. Ved monoton menes der hvor funktionen udelukket vokser eller aftager. I funktionsanalyser beregner man ofte de præcise værdier for den uafhængige variabel på de steder hvor funktionen skifter fra at være voksende til at være aftagende eller omvendt. </a:t>
          </a:r>
        </a:p>
        <a:p>
          <a:endParaRPr lang="en-US" sz="3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a-DK" sz="3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Dette ark kan tegne grafen ud for en funktion er givet ved opsætningen </a:t>
          </a:r>
          <a:r>
            <a:rPr lang="da-DK" sz="3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”tal”x^”tal”+ ”tal”x+”tal”. </a:t>
          </a:r>
          <a:r>
            <a:rPr lang="da-DK" sz="3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Og kan derfor ikke bruges til funktioner med en anden opsætning. Hvis du har brug for et andet ark for en anden opsætning, må du meget gerne tage kontakt</a:t>
          </a:r>
          <a:r>
            <a:rPr lang="da-DK" sz="3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til </a:t>
          </a:r>
          <a:r>
            <a:rPr lang="da-DK" sz="3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Erhvervslearn. </a:t>
          </a:r>
          <a:endParaRPr lang="en-US" sz="3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180975</xdr:colOff>
      <xdr:row>1</xdr:row>
      <xdr:rowOff>14287</xdr:rowOff>
    </xdr:from>
    <xdr:to>
      <xdr:col>34</xdr:col>
      <xdr:colOff>133350</xdr:colOff>
      <xdr:row>15</xdr:row>
      <xdr:rowOff>90487</xdr:rowOff>
    </xdr:to>
    <xdr:graphicFrame macro="">
      <xdr:nvGraphicFramePr>
        <xdr:cNvPr id="2" name="Diagram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erhvervslearn.dk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hyperlink" Target="http://www.erhvervslearn.dk/" TargetMode="External"/><Relationship Id="rId5" Type="http://schemas.openxmlformats.org/officeDocument/2006/relationships/image" Target="../media/image5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www.erhvervslearn.dk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/>
  <dimension ref="O23:AC23"/>
  <sheetViews>
    <sheetView showRowColHeaders="0" tabSelected="1" zoomScale="40" zoomScaleNormal="40" workbookViewId="0"/>
  </sheetViews>
  <sheetFormatPr defaultColWidth="9.140625" defaultRowHeight="39.950000000000003" customHeight="1" x14ac:dyDescent="0.25"/>
  <cols>
    <col min="1" max="46" width="9.140625" style="12" customWidth="1"/>
    <col min="47" max="16384" width="9.140625" style="12"/>
  </cols>
  <sheetData>
    <row r="23" spans="15:29" ht="46.5" x14ac:dyDescent="0.7">
      <c r="O23" s="23" t="s">
        <v>12</v>
      </c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</row>
  </sheetData>
  <sheetProtection sheet="1" objects="1" scenarios="1"/>
  <mergeCells count="1">
    <mergeCell ref="O23:AC23"/>
  </mergeCells>
  <hyperlinks>
    <hyperlink ref="O23" r:id="rId1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1"/>
  <dimension ref="O23:AC23"/>
  <sheetViews>
    <sheetView showRowColHeaders="0" zoomScale="40" zoomScaleNormal="40" workbookViewId="0">
      <selection activeCell="H5" sqref="H5"/>
    </sheetView>
  </sheetViews>
  <sheetFormatPr defaultColWidth="9.140625" defaultRowHeight="39.950000000000003" customHeight="1" x14ac:dyDescent="0.25"/>
  <cols>
    <col min="1" max="46" width="9.140625" style="12" customWidth="1"/>
    <col min="47" max="16384" width="9.140625" style="12"/>
  </cols>
  <sheetData>
    <row r="23" spans="15:29" ht="46.5" x14ac:dyDescent="0.7">
      <c r="O23" s="23" t="s">
        <v>12</v>
      </c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</row>
  </sheetData>
  <sheetProtection sheet="1" objects="1" scenarios="1"/>
  <mergeCells count="1">
    <mergeCell ref="O23:AC23"/>
  </mergeCells>
  <hyperlinks>
    <hyperlink ref="O23" r:id="rId1"/>
  </hyperlinks>
  <pageMargins left="0.7" right="0.7" top="0.75" bottom="0.75" header="0.3" footer="0.3"/>
  <drawing r:id="rId2"/>
  <legacyDrawing r:id="rId3"/>
  <controls>
    <mc:AlternateContent xmlns:mc="http://schemas.openxmlformats.org/markup-compatibility/2006">
      <mc:Choice Requires="x14">
        <control shapeId="2049" r:id="rId4" name="ShockwaveFlash1">
          <controlPr defaultSize="0" autoLine="0" r:id="rId5">
            <anchor moveWithCells="1">
              <from>
                <xdr:col>10</xdr:col>
                <xdr:colOff>228600</xdr:colOff>
                <xdr:row>4</xdr:row>
                <xdr:rowOff>238125</xdr:rowOff>
              </from>
              <to>
                <xdr:col>33</xdr:col>
                <xdr:colOff>19050</xdr:colOff>
                <xdr:row>16</xdr:row>
                <xdr:rowOff>171450</xdr:rowOff>
              </to>
            </anchor>
          </controlPr>
        </control>
      </mc:Choice>
      <mc:Fallback>
        <control shapeId="2049" r:id="rId4" name="ShockwaveFlash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"/>
  <dimension ref="O23:AC23"/>
  <sheetViews>
    <sheetView showRowColHeaders="0" zoomScale="40" zoomScaleNormal="40" workbookViewId="0">
      <selection activeCell="AM8" sqref="AM8"/>
    </sheetView>
  </sheetViews>
  <sheetFormatPr defaultColWidth="9.140625" defaultRowHeight="39.950000000000003" customHeight="1" x14ac:dyDescent="0.25"/>
  <cols>
    <col min="1" max="46" width="9.140625" style="12" customWidth="1"/>
    <col min="47" max="16384" width="9.140625" style="12"/>
  </cols>
  <sheetData>
    <row r="23" spans="15:29" ht="46.5" x14ac:dyDescent="0.7">
      <c r="O23" s="23" t="s">
        <v>12</v>
      </c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</row>
  </sheetData>
  <mergeCells count="1">
    <mergeCell ref="O23:AC23"/>
  </mergeCells>
  <hyperlinks>
    <hyperlink ref="O23" r:id="rId1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40"/>
  <sheetViews>
    <sheetView zoomScaleNormal="100" workbookViewId="0">
      <selection activeCell="Z1" sqref="Z1:AB1"/>
    </sheetView>
  </sheetViews>
  <sheetFormatPr defaultColWidth="0" defaultRowHeight="15" x14ac:dyDescent="0.25"/>
  <cols>
    <col min="1" max="28" width="3.140625" customWidth="1"/>
    <col min="29" max="34" width="10.7109375" customWidth="1"/>
    <col min="35" max="35" width="3.140625" customWidth="1"/>
    <col min="36" max="16384" width="9.140625" hidden="1"/>
  </cols>
  <sheetData>
    <row r="1" spans="1:35" ht="18.75" x14ac:dyDescent="0.3">
      <c r="A1" s="6" t="s">
        <v>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38" t="s">
        <v>29</v>
      </c>
      <c r="AA1" s="38"/>
      <c r="AB1" s="38"/>
      <c r="AC1" s="1"/>
      <c r="AD1" s="1"/>
      <c r="AE1" s="1"/>
      <c r="AF1" s="1"/>
      <c r="AG1" s="1"/>
      <c r="AH1" s="1"/>
      <c r="AI1" s="1"/>
    </row>
    <row r="2" spans="1:3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35" x14ac:dyDescent="0.25">
      <c r="A3" s="7" t="s">
        <v>6</v>
      </c>
      <c r="B3" s="1"/>
      <c r="C3" s="1"/>
      <c r="D3" s="1"/>
      <c r="E3" s="1"/>
      <c r="F3" s="1"/>
      <c r="G3" s="1"/>
      <c r="H3" s="2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6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1:35" ht="17.25" x14ac:dyDescent="0.25">
      <c r="A4" t="s">
        <v>22</v>
      </c>
      <c r="C4" s="31">
        <v>-0.5</v>
      </c>
      <c r="D4" s="31"/>
      <c r="E4" s="31"/>
      <c r="F4" s="31"/>
      <c r="G4" s="1" t="s">
        <v>8</v>
      </c>
      <c r="H4" s="21" t="s">
        <v>2</v>
      </c>
      <c r="I4" s="29">
        <v>3</v>
      </c>
      <c r="J4" s="29"/>
      <c r="K4" s="29"/>
      <c r="L4" s="29"/>
      <c r="M4" s="21" t="s">
        <v>1</v>
      </c>
      <c r="N4" s="21" t="s">
        <v>2</v>
      </c>
      <c r="O4" s="29">
        <v>1</v>
      </c>
      <c r="P4" s="29"/>
      <c r="Q4" s="29"/>
      <c r="R4" s="29"/>
      <c r="S4" s="1"/>
      <c r="T4" s="1"/>
      <c r="U4" s="1"/>
      <c r="V4" s="1"/>
      <c r="W4" s="1"/>
      <c r="X4" s="1"/>
      <c r="Y4" s="1"/>
      <c r="Z4" s="1"/>
      <c r="AB4" s="1"/>
      <c r="AC4" s="1"/>
      <c r="AD4" s="1"/>
      <c r="AE4" s="1"/>
      <c r="AF4" s="1"/>
      <c r="AG4" s="1"/>
      <c r="AH4" s="1"/>
      <c r="AI4" s="1"/>
    </row>
    <row r="5" spans="1:35" x14ac:dyDescent="0.25">
      <c r="A5" s="1" t="s">
        <v>21</v>
      </c>
      <c r="B5" s="1"/>
      <c r="C5" s="30">
        <f>C4</f>
        <v>-0.5</v>
      </c>
      <c r="D5" s="26"/>
      <c r="E5" s="26"/>
      <c r="F5" s="26"/>
      <c r="G5" s="22" t="s">
        <v>3</v>
      </c>
      <c r="H5" s="21" t="str">
        <f>RIGHT(G4,1)</f>
        <v>2</v>
      </c>
      <c r="I5" s="21" t="s">
        <v>1</v>
      </c>
      <c r="J5" s="1" t="s">
        <v>2</v>
      </c>
      <c r="K5" s="26">
        <f>I4</f>
        <v>3</v>
      </c>
      <c r="L5" s="26"/>
      <c r="M5" s="26"/>
      <c r="N5" s="26"/>
      <c r="O5" s="21" t="s">
        <v>1</v>
      </c>
      <c r="P5" s="8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5"/>
    </row>
    <row r="6" spans="1:35" x14ac:dyDescent="0.25">
      <c r="A6" s="1" t="s">
        <v>21</v>
      </c>
      <c r="B6" s="1"/>
      <c r="C6" s="26">
        <f>C5*H5</f>
        <v>-1</v>
      </c>
      <c r="D6" s="26"/>
      <c r="E6" s="26"/>
      <c r="F6" s="26"/>
      <c r="G6" s="21" t="s">
        <v>1</v>
      </c>
      <c r="H6" s="21" t="s">
        <v>2</v>
      </c>
      <c r="I6" s="26">
        <f>K5</f>
        <v>3</v>
      </c>
      <c r="J6" s="26"/>
      <c r="K6" s="26"/>
      <c r="L6" s="26"/>
      <c r="M6" s="1"/>
      <c r="N6" s="1"/>
      <c r="O6" s="1"/>
      <c r="P6" s="1"/>
      <c r="Q6" s="1"/>
      <c r="R6" s="8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5"/>
    </row>
    <row r="7" spans="1:35" x14ac:dyDescent="0.25">
      <c r="A7" s="1"/>
      <c r="B7" s="1"/>
      <c r="C7" s="1"/>
      <c r="D7" s="1"/>
      <c r="E7" s="1"/>
      <c r="F7" s="1"/>
      <c r="G7" s="1"/>
      <c r="H7" s="1"/>
      <c r="I7" s="1"/>
      <c r="J7" s="8"/>
      <c r="K7" s="8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</row>
    <row r="8" spans="1:35" x14ac:dyDescent="0.25">
      <c r="A8" s="1" t="s">
        <v>10</v>
      </c>
      <c r="B8" s="1"/>
      <c r="C8" s="1"/>
      <c r="D8" s="1"/>
      <c r="E8" s="1"/>
      <c r="F8" s="29">
        <v>3</v>
      </c>
      <c r="G8" s="29"/>
      <c r="H8" s="29"/>
      <c r="I8" s="29"/>
      <c r="J8" s="1" t="s">
        <v>11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</row>
    <row r="9" spans="1:35" x14ac:dyDescent="0.25">
      <c r="A9" s="1" t="s">
        <v>21</v>
      </c>
      <c r="B9" s="1"/>
      <c r="C9" s="26">
        <f>C6</f>
        <v>-1</v>
      </c>
      <c r="D9" s="26"/>
      <c r="E9" s="26"/>
      <c r="F9" s="26"/>
      <c r="G9" s="21" t="s">
        <v>1</v>
      </c>
      <c r="H9" s="21" t="s">
        <v>2</v>
      </c>
      <c r="I9" s="26">
        <f>I6</f>
        <v>3</v>
      </c>
      <c r="J9" s="26"/>
      <c r="K9" s="26"/>
      <c r="L9" s="26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</row>
    <row r="10" spans="1:35" x14ac:dyDescent="0.25">
      <c r="A10" s="1" t="s">
        <v>21</v>
      </c>
      <c r="B10" s="1"/>
      <c r="C10" s="26">
        <f>C9</f>
        <v>-1</v>
      </c>
      <c r="D10" s="26"/>
      <c r="E10" s="26"/>
      <c r="F10" s="26"/>
      <c r="G10" s="22" t="s">
        <v>3</v>
      </c>
      <c r="H10" s="26">
        <f>F8</f>
        <v>3</v>
      </c>
      <c r="I10" s="26"/>
      <c r="J10" s="26"/>
      <c r="K10" s="26"/>
      <c r="L10" s="21" t="s">
        <v>2</v>
      </c>
      <c r="M10" s="26">
        <f>I9</f>
        <v>3</v>
      </c>
      <c r="N10" s="26"/>
      <c r="O10" s="26"/>
      <c r="P10" s="26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</row>
    <row r="11" spans="1:35" x14ac:dyDescent="0.25">
      <c r="A11" s="1" t="s">
        <v>21</v>
      </c>
      <c r="B11" s="1"/>
      <c r="C11" s="30">
        <f>C10*H10+M10</f>
        <v>0</v>
      </c>
      <c r="D11" s="30"/>
      <c r="E11" s="30"/>
      <c r="F11" s="30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</row>
    <row r="12" spans="1:3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</row>
    <row r="13" spans="1:35" x14ac:dyDescent="0.25">
      <c r="A13" s="7" t="s">
        <v>13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</row>
    <row r="14" spans="1:35" x14ac:dyDescent="0.25">
      <c r="A14" s="1" t="s">
        <v>14</v>
      </c>
      <c r="B14" s="1"/>
      <c r="C14" s="1"/>
      <c r="D14" s="1"/>
      <c r="E14" s="1"/>
      <c r="F14" s="1"/>
      <c r="G14" s="1"/>
      <c r="H14" s="21" t="s">
        <v>15</v>
      </c>
      <c r="I14" s="14" t="s">
        <v>0</v>
      </c>
      <c r="J14" s="1" t="s">
        <v>16</v>
      </c>
      <c r="K14" s="22" t="s">
        <v>3</v>
      </c>
      <c r="L14" s="1" t="s">
        <v>17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</row>
    <row r="15" spans="1:35" ht="18" x14ac:dyDescent="0.35">
      <c r="A15" s="27" t="s">
        <v>20</v>
      </c>
      <c r="B15" s="27"/>
      <c r="C15" s="27"/>
      <c r="D15" s="27"/>
      <c r="E15" s="27"/>
      <c r="F15" s="27"/>
      <c r="G15" s="27"/>
      <c r="H15" s="27" t="s">
        <v>16</v>
      </c>
      <c r="I15" s="27" t="s">
        <v>0</v>
      </c>
      <c r="J15" s="34" t="s">
        <v>18</v>
      </c>
      <c r="K15" s="34"/>
      <c r="L15" s="34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</row>
    <row r="16" spans="1:35" ht="18" x14ac:dyDescent="0.35">
      <c r="A16" s="27"/>
      <c r="B16" s="27"/>
      <c r="C16" s="27"/>
      <c r="D16" s="27"/>
      <c r="E16" s="27"/>
      <c r="F16" s="27"/>
      <c r="G16" s="27"/>
      <c r="H16" s="27"/>
      <c r="I16" s="27"/>
      <c r="J16" s="35" t="s">
        <v>19</v>
      </c>
      <c r="K16" s="35"/>
      <c r="L16" s="35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</row>
    <row r="17" spans="1:35" ht="18.75" x14ac:dyDescent="0.35">
      <c r="A17" s="1" t="s">
        <v>23</v>
      </c>
      <c r="B17" s="1"/>
      <c r="C17" s="1"/>
      <c r="D17" s="1"/>
      <c r="E17" s="1"/>
      <c r="F17" s="1"/>
      <c r="G17" s="15"/>
      <c r="H17" s="15" t="s">
        <v>25</v>
      </c>
      <c r="I17" s="15"/>
      <c r="J17" s="15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32" t="s">
        <v>9</v>
      </c>
      <c r="AD17" s="32"/>
      <c r="AE17" s="17"/>
      <c r="AF17" s="17"/>
      <c r="AG17" s="1"/>
      <c r="AH17" s="1"/>
      <c r="AI17" s="1"/>
    </row>
    <row r="18" spans="1:35" x14ac:dyDescent="0.25">
      <c r="A18" s="28" t="s">
        <v>24</v>
      </c>
      <c r="B18" s="28"/>
      <c r="C18" s="28"/>
      <c r="D18" s="28"/>
      <c r="E18" s="28"/>
      <c r="F18" s="28"/>
      <c r="G18" s="28"/>
      <c r="H18" s="27" t="s">
        <v>21</v>
      </c>
      <c r="I18" s="27"/>
      <c r="J18" s="26" t="s">
        <v>26</v>
      </c>
      <c r="K18" s="26"/>
      <c r="L18" s="26"/>
      <c r="M18" s="1" t="s">
        <v>28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33">
        <v>-3</v>
      </c>
      <c r="AD18" s="33"/>
      <c r="AE18" s="18"/>
      <c r="AF18" s="18"/>
      <c r="AG18" s="1"/>
      <c r="AH18" s="1"/>
      <c r="AI18" s="1"/>
    </row>
    <row r="19" spans="1:35" x14ac:dyDescent="0.25">
      <c r="A19" s="28"/>
      <c r="B19" s="28"/>
      <c r="C19" s="28"/>
      <c r="D19" s="28"/>
      <c r="E19" s="28"/>
      <c r="F19" s="28"/>
      <c r="G19" s="28"/>
      <c r="H19" s="27"/>
      <c r="I19" s="27"/>
      <c r="J19" s="25" t="s">
        <v>27</v>
      </c>
      <c r="K19" s="25"/>
      <c r="L19" s="25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</row>
    <row r="20" spans="1:3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20" t="s">
        <v>4</v>
      </c>
      <c r="AD20" s="20" t="s">
        <v>4</v>
      </c>
      <c r="AE20" s="20" t="s">
        <v>5</v>
      </c>
      <c r="AF20" s="20" t="s">
        <v>5</v>
      </c>
      <c r="AG20" s="20" t="s">
        <v>5</v>
      </c>
      <c r="AH20" s="1"/>
      <c r="AI20" s="1"/>
    </row>
    <row r="21" spans="1:35" x14ac:dyDescent="0.25">
      <c r="A21" s="7" t="s">
        <v>30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3">
        <f>AC18</f>
        <v>-3</v>
      </c>
      <c r="AD21" s="3">
        <f>AC21</f>
        <v>-3</v>
      </c>
      <c r="AE21" s="13">
        <f>$C$4*(AC21^$H$5)+$I$4*AC21+$O$4</f>
        <v>-12.5</v>
      </c>
      <c r="AF21" s="4">
        <f>$C$4*(AD21^$H$5)+$I$4*AD21+$O$4</f>
        <v>-12.5</v>
      </c>
      <c r="AG21" s="2">
        <f t="shared" ref="AG21:AG84" si="0">$C$6*AD21+$I$6</f>
        <v>6</v>
      </c>
      <c r="AH21" s="1"/>
      <c r="AI21" s="1"/>
    </row>
    <row r="22" spans="1:35" x14ac:dyDescent="0.25">
      <c r="A22" s="1" t="s">
        <v>21</v>
      </c>
      <c r="B22" s="1"/>
      <c r="C22" s="26">
        <v>0</v>
      </c>
      <c r="D22" s="26"/>
      <c r="E22" s="26"/>
      <c r="F22" s="26"/>
      <c r="G22" s="1"/>
      <c r="H22" s="19"/>
      <c r="I22" s="5"/>
      <c r="J22" s="5"/>
      <c r="K22" s="5"/>
      <c r="L22" s="5"/>
      <c r="M22" s="5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2">
        <f>AC21+1</f>
        <v>-2</v>
      </c>
      <c r="AD22" s="2">
        <f>IF(AE22&lt;$AE$21,MAX(AD21),AD21+1)</f>
        <v>-2</v>
      </c>
      <c r="AE22" s="13">
        <f t="shared" ref="AE22:AF85" si="1">$C$4*(AC22^$H$5)+$I$4*AC22+$O$4</f>
        <v>-7</v>
      </c>
      <c r="AF22" s="4">
        <f t="shared" si="1"/>
        <v>-7</v>
      </c>
      <c r="AG22" s="2">
        <f t="shared" si="0"/>
        <v>5</v>
      </c>
      <c r="AH22" s="1"/>
      <c r="AI22" s="1"/>
    </row>
    <row r="23" spans="1:35" x14ac:dyDescent="0.25">
      <c r="A23" s="36">
        <v>0</v>
      </c>
      <c r="B23" s="14" t="s">
        <v>0</v>
      </c>
      <c r="C23" s="26">
        <f>C9</f>
        <v>-1</v>
      </c>
      <c r="D23" s="26"/>
      <c r="E23" s="26"/>
      <c r="F23" s="26"/>
      <c r="G23" s="21" t="s">
        <v>1</v>
      </c>
      <c r="H23" s="21" t="s">
        <v>2</v>
      </c>
      <c r="I23" s="26">
        <f>I9</f>
        <v>3</v>
      </c>
      <c r="J23" s="26"/>
      <c r="K23" s="26"/>
      <c r="L23" s="26"/>
      <c r="M23" s="5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2">
        <f t="shared" ref="AC23:AC86" si="2">AC22+1</f>
        <v>-1</v>
      </c>
      <c r="AD23" s="2">
        <f>IF(AE23&lt;$AE$21,MAX($AD$21:AD22),AD22+1)</f>
        <v>-1</v>
      </c>
      <c r="AE23" s="13">
        <f t="shared" si="1"/>
        <v>-2.5</v>
      </c>
      <c r="AF23" s="4">
        <f t="shared" si="1"/>
        <v>-2.5</v>
      </c>
      <c r="AG23" s="2">
        <f t="shared" si="0"/>
        <v>4</v>
      </c>
      <c r="AH23" s="1"/>
      <c r="AI23" s="1"/>
    </row>
    <row r="24" spans="1:35" x14ac:dyDescent="0.25">
      <c r="A24" s="26">
        <f>-C23</f>
        <v>1</v>
      </c>
      <c r="B24" s="26"/>
      <c r="C24" s="26"/>
      <c r="D24" s="26"/>
      <c r="E24" s="21" t="s">
        <v>1</v>
      </c>
      <c r="F24" s="14" t="s">
        <v>0</v>
      </c>
      <c r="G24" s="26">
        <f>I23</f>
        <v>3</v>
      </c>
      <c r="H24" s="26"/>
      <c r="I24" s="26"/>
      <c r="J24" s="26"/>
      <c r="K24" s="5"/>
      <c r="L24" s="5"/>
      <c r="M24" s="5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2">
        <f t="shared" si="2"/>
        <v>0</v>
      </c>
      <c r="AD24" s="2">
        <f>IF(AE24&lt;$AE$21,MAX($AD$21:AD23),AD23+1)</f>
        <v>0</v>
      </c>
      <c r="AE24" s="13">
        <f t="shared" si="1"/>
        <v>1</v>
      </c>
      <c r="AF24" s="4">
        <f t="shared" si="1"/>
        <v>1</v>
      </c>
      <c r="AG24" s="2">
        <f t="shared" si="0"/>
        <v>3</v>
      </c>
      <c r="AH24" s="1"/>
      <c r="AI24" s="1"/>
    </row>
    <row r="25" spans="1:35" x14ac:dyDescent="0.25">
      <c r="A25" s="21" t="s">
        <v>1</v>
      </c>
      <c r="B25" s="14" t="s">
        <v>0</v>
      </c>
      <c r="C25" s="37">
        <f>G24/A24</f>
        <v>3</v>
      </c>
      <c r="D25" s="37"/>
      <c r="E25" s="37"/>
      <c r="F25" s="37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2">
        <f t="shared" si="2"/>
        <v>1</v>
      </c>
      <c r="AD25" s="2">
        <f>IF(AE25&lt;$AE$21,MAX($AD$21:AD24),AD24+1)</f>
        <v>1</v>
      </c>
      <c r="AE25" s="13">
        <f t="shared" si="1"/>
        <v>3.5</v>
      </c>
      <c r="AF25" s="4">
        <f t="shared" si="1"/>
        <v>3.5</v>
      </c>
      <c r="AG25" s="2">
        <f t="shared" si="0"/>
        <v>2</v>
      </c>
      <c r="AH25" s="1"/>
      <c r="AI25" s="1"/>
    </row>
    <row r="26" spans="1:3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9"/>
      <c r="T26" s="1"/>
      <c r="U26" s="1"/>
      <c r="V26" s="1"/>
      <c r="W26" s="1"/>
      <c r="X26" s="1"/>
      <c r="Y26" s="1"/>
      <c r="Z26" s="1"/>
      <c r="AA26" s="1"/>
      <c r="AB26" s="1"/>
      <c r="AC26" s="2">
        <f t="shared" si="2"/>
        <v>2</v>
      </c>
      <c r="AD26" s="2">
        <f>IF(AE26&lt;$AE$21,MAX($AD$21:AD25),AD25+1)</f>
        <v>2</v>
      </c>
      <c r="AE26" s="13">
        <f t="shared" si="1"/>
        <v>5</v>
      </c>
      <c r="AF26" s="4">
        <f t="shared" si="1"/>
        <v>5</v>
      </c>
      <c r="AG26" s="2">
        <f t="shared" si="0"/>
        <v>1</v>
      </c>
      <c r="AH26" s="1"/>
      <c r="AI26" s="1"/>
    </row>
    <row r="27" spans="1:3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2">
        <f t="shared" si="2"/>
        <v>3</v>
      </c>
      <c r="AD27" s="2">
        <f>IF(AE27&lt;$AE$21,MAX($AD$21:AD26),AD26+1)</f>
        <v>3</v>
      </c>
      <c r="AE27" s="13">
        <f t="shared" si="1"/>
        <v>5.5</v>
      </c>
      <c r="AF27" s="4">
        <f t="shared" si="1"/>
        <v>5.5</v>
      </c>
      <c r="AG27" s="2">
        <f t="shared" si="0"/>
        <v>0</v>
      </c>
      <c r="AH27" s="1"/>
      <c r="AI27" s="1"/>
    </row>
    <row r="28" spans="1:3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2">
        <f t="shared" si="2"/>
        <v>4</v>
      </c>
      <c r="AD28" s="2">
        <f>IF(AE28&lt;$AE$21,MAX($AD$21:AD27),AD27+1)</f>
        <v>4</v>
      </c>
      <c r="AE28" s="13">
        <f t="shared" si="1"/>
        <v>5</v>
      </c>
      <c r="AF28" s="4">
        <f t="shared" si="1"/>
        <v>5</v>
      </c>
      <c r="AG28" s="2">
        <f t="shared" si="0"/>
        <v>-1</v>
      </c>
      <c r="AH28" s="1"/>
      <c r="AI28" s="1"/>
    </row>
    <row r="29" spans="1:3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2">
        <f t="shared" si="2"/>
        <v>5</v>
      </c>
      <c r="AD29" s="2">
        <f>IF(AE29&lt;$AE$21,MAX($AD$21:AD28),AD28+1)</f>
        <v>5</v>
      </c>
      <c r="AE29" s="13">
        <f t="shared" si="1"/>
        <v>3.5</v>
      </c>
      <c r="AF29" s="4">
        <f t="shared" si="1"/>
        <v>3.5</v>
      </c>
      <c r="AG29" s="2">
        <f t="shared" si="0"/>
        <v>-2</v>
      </c>
      <c r="AH29" s="1"/>
      <c r="AI29" s="1"/>
    </row>
    <row r="30" spans="1:3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2">
        <f t="shared" si="2"/>
        <v>6</v>
      </c>
      <c r="AD30" s="2">
        <f>IF(AE30&lt;$AE$21,MAX($AD$21:AD29),AD29+1)</f>
        <v>6</v>
      </c>
      <c r="AE30" s="13">
        <f t="shared" si="1"/>
        <v>1</v>
      </c>
      <c r="AF30" s="4">
        <f t="shared" si="1"/>
        <v>1</v>
      </c>
      <c r="AG30" s="2">
        <f t="shared" si="0"/>
        <v>-3</v>
      </c>
      <c r="AH30" s="1"/>
      <c r="AI30" s="1"/>
    </row>
    <row r="31" spans="1:3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2">
        <f t="shared" si="2"/>
        <v>7</v>
      </c>
      <c r="AD31" s="2">
        <f>IF(AE31&lt;$AE$21,MAX($AD$21:AD30),AD30+1)</f>
        <v>7</v>
      </c>
      <c r="AE31" s="13">
        <f t="shared" si="1"/>
        <v>-2.5</v>
      </c>
      <c r="AF31" s="4">
        <f t="shared" si="1"/>
        <v>-2.5</v>
      </c>
      <c r="AG31" s="2">
        <f t="shared" si="0"/>
        <v>-4</v>
      </c>
      <c r="AH31" s="1"/>
      <c r="AI31" s="1"/>
    </row>
    <row r="32" spans="1:3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2">
        <f t="shared" si="2"/>
        <v>8</v>
      </c>
      <c r="AD32" s="2">
        <f>IF(AE32&lt;$AE$21,MAX($AD$21:AD31),AD31+1)</f>
        <v>8</v>
      </c>
      <c r="AE32" s="13">
        <f t="shared" si="1"/>
        <v>-7</v>
      </c>
      <c r="AF32" s="4">
        <f t="shared" si="1"/>
        <v>-7</v>
      </c>
      <c r="AG32" s="2">
        <f t="shared" si="0"/>
        <v>-5</v>
      </c>
      <c r="AH32" s="1"/>
      <c r="AI32" s="1"/>
    </row>
    <row r="33" spans="1:3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2">
        <f t="shared" si="2"/>
        <v>9</v>
      </c>
      <c r="AD33" s="2">
        <f>IF(AE33&lt;$AE$21,MAX($AD$21:AD32),AD32+1)</f>
        <v>9</v>
      </c>
      <c r="AE33" s="13">
        <f t="shared" si="1"/>
        <v>-12.5</v>
      </c>
      <c r="AF33" s="4">
        <f t="shared" si="1"/>
        <v>-12.5</v>
      </c>
      <c r="AG33" s="2">
        <f t="shared" si="0"/>
        <v>-6</v>
      </c>
      <c r="AH33" s="1"/>
      <c r="AI33" s="1"/>
    </row>
    <row r="34" spans="1:3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2">
        <f t="shared" si="2"/>
        <v>10</v>
      </c>
      <c r="AD34" s="2">
        <f>IF(AE34&lt;$AE$21,MAX($AD$21:AD33),AD33+1)</f>
        <v>9</v>
      </c>
      <c r="AE34" s="13">
        <f t="shared" si="1"/>
        <v>-19</v>
      </c>
      <c r="AF34" s="4">
        <f t="shared" si="1"/>
        <v>-12.5</v>
      </c>
      <c r="AG34" s="2">
        <f t="shared" si="0"/>
        <v>-6</v>
      </c>
      <c r="AH34" s="1"/>
      <c r="AI34" s="1"/>
    </row>
    <row r="35" spans="1:3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2">
        <f t="shared" si="2"/>
        <v>11</v>
      </c>
      <c r="AD35" s="2">
        <f>IF(AE35&lt;$AE$21,MAX($AD$21:AD34),AD34+1)</f>
        <v>9</v>
      </c>
      <c r="AE35" s="13">
        <f t="shared" si="1"/>
        <v>-26.5</v>
      </c>
      <c r="AF35" s="4">
        <f t="shared" si="1"/>
        <v>-12.5</v>
      </c>
      <c r="AG35" s="2">
        <f t="shared" si="0"/>
        <v>-6</v>
      </c>
      <c r="AH35" s="1"/>
      <c r="AI35" s="1"/>
    </row>
    <row r="36" spans="1:35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2">
        <f t="shared" si="2"/>
        <v>12</v>
      </c>
      <c r="AD36" s="2">
        <f>IF(AE36&lt;$AE$21,MAX($AD$21:AD35),AD35+1)</f>
        <v>9</v>
      </c>
      <c r="AE36" s="13">
        <f t="shared" si="1"/>
        <v>-35</v>
      </c>
      <c r="AF36" s="4">
        <f t="shared" si="1"/>
        <v>-12.5</v>
      </c>
      <c r="AG36" s="2">
        <f t="shared" si="0"/>
        <v>-6</v>
      </c>
      <c r="AH36" s="1"/>
      <c r="AI36" s="1"/>
    </row>
    <row r="37" spans="1:3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2">
        <f t="shared" si="2"/>
        <v>13</v>
      </c>
      <c r="AD37" s="2">
        <f>IF(AE37&lt;$AE$21,MAX($AD$21:AD36),AD36+1)</f>
        <v>9</v>
      </c>
      <c r="AE37" s="13">
        <f t="shared" si="1"/>
        <v>-44.5</v>
      </c>
      <c r="AF37" s="4">
        <f t="shared" si="1"/>
        <v>-12.5</v>
      </c>
      <c r="AG37" s="2">
        <f t="shared" si="0"/>
        <v>-6</v>
      </c>
      <c r="AH37" s="1"/>
      <c r="AI37" s="1"/>
    </row>
    <row r="38" spans="1:35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2">
        <f t="shared" si="2"/>
        <v>14</v>
      </c>
      <c r="AD38" s="2">
        <f>IF(AE38&lt;$AE$21,MAX($AD$21:AD37),AD37+1)</f>
        <v>9</v>
      </c>
      <c r="AE38" s="13">
        <f t="shared" si="1"/>
        <v>-55</v>
      </c>
      <c r="AF38" s="4">
        <f t="shared" si="1"/>
        <v>-12.5</v>
      </c>
      <c r="AG38" s="2">
        <f t="shared" si="0"/>
        <v>-6</v>
      </c>
      <c r="AH38" s="1"/>
      <c r="AI38" s="1"/>
    </row>
    <row r="39" spans="1:35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2">
        <f t="shared" si="2"/>
        <v>15</v>
      </c>
      <c r="AD39" s="2">
        <f>IF(AE39&lt;$AE$21,MAX($AD$21:AD38),AD38+1)</f>
        <v>9</v>
      </c>
      <c r="AE39" s="13">
        <f t="shared" si="1"/>
        <v>-66.5</v>
      </c>
      <c r="AF39" s="4">
        <f t="shared" si="1"/>
        <v>-12.5</v>
      </c>
      <c r="AG39" s="2">
        <f t="shared" si="0"/>
        <v>-6</v>
      </c>
      <c r="AH39" s="1"/>
      <c r="AI39" s="1"/>
    </row>
    <row r="40" spans="1:3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2">
        <f t="shared" si="2"/>
        <v>16</v>
      </c>
      <c r="AD40" s="2">
        <f>IF(AE40&lt;$AE$21,MAX($AD$21:AD39),AD39+1)</f>
        <v>9</v>
      </c>
      <c r="AE40" s="13">
        <f t="shared" si="1"/>
        <v>-79</v>
      </c>
      <c r="AF40" s="4">
        <f t="shared" si="1"/>
        <v>-12.5</v>
      </c>
      <c r="AG40" s="2">
        <f t="shared" si="0"/>
        <v>-6</v>
      </c>
      <c r="AH40" s="1"/>
      <c r="AI40" s="1"/>
    </row>
    <row r="41" spans="1:3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2">
        <f t="shared" si="2"/>
        <v>17</v>
      </c>
      <c r="AD41" s="2">
        <f>IF(AE41&lt;$AE$21,MAX($AD$21:AD40),AD40+1)</f>
        <v>9</v>
      </c>
      <c r="AE41" s="13">
        <f>$C$4*(AC41^$H$5)+$I$4*AC41+$O$4</f>
        <v>-92.5</v>
      </c>
      <c r="AF41" s="4">
        <f t="shared" si="1"/>
        <v>-12.5</v>
      </c>
      <c r="AG41" s="2">
        <f t="shared" si="0"/>
        <v>-6</v>
      </c>
      <c r="AH41" s="1"/>
      <c r="AI41" s="1"/>
    </row>
    <row r="42" spans="1:3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2">
        <f t="shared" si="2"/>
        <v>18</v>
      </c>
      <c r="AD42" s="2">
        <f>IF(AE42&lt;$AE$21,MAX($AD$21:AD41),AD41+1)</f>
        <v>9</v>
      </c>
      <c r="AE42" s="13">
        <f t="shared" si="1"/>
        <v>-107</v>
      </c>
      <c r="AF42" s="4">
        <f t="shared" si="1"/>
        <v>-12.5</v>
      </c>
      <c r="AG42" s="2">
        <f t="shared" si="0"/>
        <v>-6</v>
      </c>
      <c r="AH42" s="1"/>
      <c r="AI42" s="1"/>
    </row>
    <row r="43" spans="1:3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2">
        <f t="shared" si="2"/>
        <v>19</v>
      </c>
      <c r="AD43" s="2">
        <f>IF(AE43&lt;$AE$21,MAX($AD$21:AD42),AD42+1)</f>
        <v>9</v>
      </c>
      <c r="AE43" s="13">
        <f t="shared" si="1"/>
        <v>-122.5</v>
      </c>
      <c r="AF43" s="4">
        <f t="shared" si="1"/>
        <v>-12.5</v>
      </c>
      <c r="AG43" s="2">
        <f t="shared" si="0"/>
        <v>-6</v>
      </c>
      <c r="AH43" s="1"/>
      <c r="AI43" s="1"/>
    </row>
    <row r="44" spans="1:3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2">
        <f>AC43+1</f>
        <v>20</v>
      </c>
      <c r="AD44" s="2">
        <f>IF(AE44&lt;$AE$21,MAX($AD$21:AD43),AD43+1)</f>
        <v>9</v>
      </c>
      <c r="AE44" s="13">
        <f t="shared" si="1"/>
        <v>-139</v>
      </c>
      <c r="AF44" s="4">
        <f t="shared" si="1"/>
        <v>-12.5</v>
      </c>
      <c r="AG44" s="2">
        <f t="shared" si="0"/>
        <v>-6</v>
      </c>
      <c r="AH44" s="1"/>
      <c r="AI44" s="1"/>
    </row>
    <row r="45" spans="1:3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2">
        <f t="shared" si="2"/>
        <v>21</v>
      </c>
      <c r="AD45" s="2">
        <f>IF(AE45&lt;$AE$21,MAX($AD$21:AD44),AD44+1)</f>
        <v>9</v>
      </c>
      <c r="AE45" s="13">
        <f t="shared" si="1"/>
        <v>-156.5</v>
      </c>
      <c r="AF45" s="4">
        <f t="shared" si="1"/>
        <v>-12.5</v>
      </c>
      <c r="AG45" s="2">
        <f t="shared" si="0"/>
        <v>-6</v>
      </c>
      <c r="AH45" s="1"/>
      <c r="AI45" s="1"/>
    </row>
    <row r="46" spans="1:35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2">
        <f t="shared" si="2"/>
        <v>22</v>
      </c>
      <c r="AD46" s="2">
        <f>IF(AE46&lt;$AE$21,MAX($AD$21:AD45),AD45+1)</f>
        <v>9</v>
      </c>
      <c r="AE46" s="13">
        <f t="shared" si="1"/>
        <v>-175</v>
      </c>
      <c r="AF46" s="4">
        <f t="shared" si="1"/>
        <v>-12.5</v>
      </c>
      <c r="AG46" s="2">
        <f t="shared" si="0"/>
        <v>-6</v>
      </c>
      <c r="AH46" s="1"/>
      <c r="AI46" s="1"/>
    </row>
    <row r="47" spans="1:35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2">
        <f t="shared" si="2"/>
        <v>23</v>
      </c>
      <c r="AD47" s="2">
        <f>IF(AE47&lt;$AE$21,MAX($AD$21:AD46),AD46+1)</f>
        <v>9</v>
      </c>
      <c r="AE47" s="13">
        <f t="shared" si="1"/>
        <v>-194.5</v>
      </c>
      <c r="AF47" s="4">
        <f t="shared" si="1"/>
        <v>-12.5</v>
      </c>
      <c r="AG47" s="2">
        <f t="shared" si="0"/>
        <v>-6</v>
      </c>
      <c r="AH47" s="1"/>
      <c r="AI47" s="1"/>
    </row>
    <row r="48" spans="1:35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2">
        <f t="shared" si="2"/>
        <v>24</v>
      </c>
      <c r="AD48" s="2">
        <f>IF(AE48&lt;$AE$21,MAX($AD$21:AD47),AD47+1)</f>
        <v>9</v>
      </c>
      <c r="AE48" s="13">
        <f t="shared" si="1"/>
        <v>-215</v>
      </c>
      <c r="AF48" s="4">
        <f t="shared" si="1"/>
        <v>-12.5</v>
      </c>
      <c r="AG48" s="2">
        <f t="shared" si="0"/>
        <v>-6</v>
      </c>
      <c r="AH48" s="1"/>
      <c r="AI48" s="1"/>
    </row>
    <row r="49" spans="1:35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2">
        <f t="shared" si="2"/>
        <v>25</v>
      </c>
      <c r="AD49" s="2">
        <f>IF(AE49&lt;$AE$21,MAX($AD$21:AD48),AD48+1)</f>
        <v>9</v>
      </c>
      <c r="AE49" s="13">
        <f t="shared" si="1"/>
        <v>-236.5</v>
      </c>
      <c r="AF49" s="4">
        <f t="shared" si="1"/>
        <v>-12.5</v>
      </c>
      <c r="AG49" s="2">
        <f t="shared" si="0"/>
        <v>-6</v>
      </c>
      <c r="AH49" s="1"/>
      <c r="AI49" s="1"/>
    </row>
    <row r="50" spans="1:3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2">
        <f t="shared" si="2"/>
        <v>26</v>
      </c>
      <c r="AD50" s="2">
        <f>IF(AE50&lt;$AE$21,MAX($AD$21:AD49),AD49+1)</f>
        <v>9</v>
      </c>
      <c r="AE50" s="13">
        <f t="shared" si="1"/>
        <v>-259</v>
      </c>
      <c r="AF50" s="4">
        <f t="shared" si="1"/>
        <v>-12.5</v>
      </c>
      <c r="AG50" s="2">
        <f t="shared" si="0"/>
        <v>-6</v>
      </c>
      <c r="AH50" s="1"/>
      <c r="AI50" s="1"/>
    </row>
    <row r="51" spans="1:35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2">
        <f t="shared" si="2"/>
        <v>27</v>
      </c>
      <c r="AD51" s="2">
        <f>IF(AE51&lt;$AE$21,MAX($AD$21:AD50),AD50+1)</f>
        <v>9</v>
      </c>
      <c r="AE51" s="13">
        <f t="shared" si="1"/>
        <v>-282.5</v>
      </c>
      <c r="AF51" s="4">
        <f t="shared" si="1"/>
        <v>-12.5</v>
      </c>
      <c r="AG51" s="2">
        <f t="shared" si="0"/>
        <v>-6</v>
      </c>
      <c r="AH51" s="1"/>
      <c r="AI51" s="1"/>
    </row>
    <row r="52" spans="1:35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2">
        <f t="shared" si="2"/>
        <v>28</v>
      </c>
      <c r="AD52" s="2">
        <f>IF(AE52&lt;$AE$21,MAX($AD$21:AD51),AD51+1)</f>
        <v>9</v>
      </c>
      <c r="AE52" s="13">
        <f t="shared" si="1"/>
        <v>-307</v>
      </c>
      <c r="AF52" s="4">
        <f t="shared" si="1"/>
        <v>-12.5</v>
      </c>
      <c r="AG52" s="2">
        <f t="shared" si="0"/>
        <v>-6</v>
      </c>
      <c r="AH52" s="1"/>
      <c r="AI52" s="1"/>
    </row>
    <row r="53" spans="1:35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2">
        <f t="shared" si="2"/>
        <v>29</v>
      </c>
      <c r="AD53" s="2">
        <f>IF(AE53&lt;$AE$21,MAX($AD$21:AD52),AD52+1)</f>
        <v>9</v>
      </c>
      <c r="AE53" s="13">
        <f t="shared" si="1"/>
        <v>-332.5</v>
      </c>
      <c r="AF53" s="4">
        <f t="shared" si="1"/>
        <v>-12.5</v>
      </c>
      <c r="AG53" s="2">
        <f t="shared" si="0"/>
        <v>-6</v>
      </c>
      <c r="AH53" s="1"/>
      <c r="AI53" s="1"/>
    </row>
    <row r="54" spans="1:35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2">
        <f t="shared" si="2"/>
        <v>30</v>
      </c>
      <c r="AD54" s="2">
        <f>IF(AE54&lt;$AE$21,MAX($AD$21:AD53),AD53+1)</f>
        <v>9</v>
      </c>
      <c r="AE54" s="13">
        <f t="shared" si="1"/>
        <v>-359</v>
      </c>
      <c r="AF54" s="4">
        <f t="shared" si="1"/>
        <v>-12.5</v>
      </c>
      <c r="AG54" s="2">
        <f t="shared" si="0"/>
        <v>-6</v>
      </c>
      <c r="AH54" s="1"/>
      <c r="AI54" s="1"/>
    </row>
    <row r="55" spans="1:3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2">
        <f t="shared" si="2"/>
        <v>31</v>
      </c>
      <c r="AD55" s="2">
        <f>IF(AE55&lt;$AE$21,MAX($AD$21:AD54),AD54+1)</f>
        <v>9</v>
      </c>
      <c r="AE55" s="13">
        <f t="shared" si="1"/>
        <v>-386.5</v>
      </c>
      <c r="AF55" s="4">
        <f t="shared" si="1"/>
        <v>-12.5</v>
      </c>
      <c r="AG55" s="2">
        <f t="shared" si="0"/>
        <v>-6</v>
      </c>
      <c r="AH55" s="1"/>
      <c r="AI55" s="1"/>
    </row>
    <row r="56" spans="1:35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2">
        <f t="shared" si="2"/>
        <v>32</v>
      </c>
      <c r="AD56" s="2">
        <f>IF(AE56&lt;$AE$21,MAX($AD$21:AD55),AD55+1)</f>
        <v>9</v>
      </c>
      <c r="AE56" s="13">
        <f t="shared" si="1"/>
        <v>-415</v>
      </c>
      <c r="AF56" s="4">
        <f t="shared" si="1"/>
        <v>-12.5</v>
      </c>
      <c r="AG56" s="2">
        <f t="shared" si="0"/>
        <v>-6</v>
      </c>
      <c r="AH56" s="1"/>
      <c r="AI56" s="1"/>
    </row>
    <row r="57" spans="1:35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2">
        <f t="shared" si="2"/>
        <v>33</v>
      </c>
      <c r="AD57" s="2">
        <f>IF(AE57&lt;$AE$21,MAX($AD$21:AD56),AD56+1)</f>
        <v>9</v>
      </c>
      <c r="AE57" s="13">
        <f t="shared" si="1"/>
        <v>-444.5</v>
      </c>
      <c r="AF57" s="4">
        <f t="shared" si="1"/>
        <v>-12.5</v>
      </c>
      <c r="AG57" s="2">
        <f t="shared" si="0"/>
        <v>-6</v>
      </c>
      <c r="AH57" s="1"/>
      <c r="AI57" s="1"/>
    </row>
    <row r="58" spans="1:3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2">
        <f t="shared" si="2"/>
        <v>34</v>
      </c>
      <c r="AD58" s="2">
        <f>IF(AE58&lt;$AE$21,MAX($AD$21:AD57),AD57+1)</f>
        <v>9</v>
      </c>
      <c r="AE58" s="13">
        <f t="shared" si="1"/>
        <v>-475</v>
      </c>
      <c r="AF58" s="4">
        <f t="shared" si="1"/>
        <v>-12.5</v>
      </c>
      <c r="AG58" s="2">
        <f t="shared" si="0"/>
        <v>-6</v>
      </c>
      <c r="AH58" s="1"/>
      <c r="AI58" s="1"/>
    </row>
    <row r="59" spans="1:35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2">
        <f t="shared" si="2"/>
        <v>35</v>
      </c>
      <c r="AD59" s="2">
        <f>IF(AE59&lt;$AE$21,MAX($AD$21:AD58),AD58+1)</f>
        <v>9</v>
      </c>
      <c r="AE59" s="13">
        <f t="shared" si="1"/>
        <v>-506.5</v>
      </c>
      <c r="AF59" s="4">
        <f t="shared" si="1"/>
        <v>-12.5</v>
      </c>
      <c r="AG59" s="2">
        <f t="shared" si="0"/>
        <v>-6</v>
      </c>
      <c r="AH59" s="1"/>
      <c r="AI59" s="1"/>
    </row>
    <row r="60" spans="1:3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2">
        <f t="shared" si="2"/>
        <v>36</v>
      </c>
      <c r="AD60" s="2">
        <f>IF(AE60&lt;$AE$21,MAX($AD$21:AD59),AD59+1)</f>
        <v>9</v>
      </c>
      <c r="AE60" s="13">
        <f t="shared" si="1"/>
        <v>-539</v>
      </c>
      <c r="AF60" s="4">
        <f t="shared" si="1"/>
        <v>-12.5</v>
      </c>
      <c r="AG60" s="2">
        <f t="shared" si="0"/>
        <v>-6</v>
      </c>
      <c r="AH60" s="1"/>
      <c r="AI60" s="1"/>
    </row>
    <row r="61" spans="1:35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2">
        <f t="shared" si="2"/>
        <v>37</v>
      </c>
      <c r="AD61" s="2">
        <f>IF(AE61&lt;$AE$21,MAX($AD$21:AD60),AD60+1)</f>
        <v>9</v>
      </c>
      <c r="AE61" s="13">
        <f t="shared" si="1"/>
        <v>-572.5</v>
      </c>
      <c r="AF61" s="4">
        <f t="shared" si="1"/>
        <v>-12.5</v>
      </c>
      <c r="AG61" s="2">
        <f t="shared" si="0"/>
        <v>-6</v>
      </c>
      <c r="AH61" s="1"/>
      <c r="AI61" s="1"/>
    </row>
    <row r="62" spans="1:3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2">
        <f t="shared" si="2"/>
        <v>38</v>
      </c>
      <c r="AD62" s="2">
        <f>IF(AE62&lt;$AE$21,MAX($AD$21:AD61),AD61+1)</f>
        <v>9</v>
      </c>
      <c r="AE62" s="13">
        <f t="shared" si="1"/>
        <v>-607</v>
      </c>
      <c r="AF62" s="4">
        <f t="shared" si="1"/>
        <v>-12.5</v>
      </c>
      <c r="AG62" s="2">
        <f t="shared" si="0"/>
        <v>-6</v>
      </c>
      <c r="AH62" s="1"/>
      <c r="AI62" s="1"/>
    </row>
    <row r="63" spans="1:3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2">
        <f t="shared" si="2"/>
        <v>39</v>
      </c>
      <c r="AD63" s="2">
        <f>IF(AE63&lt;$AE$21,MAX($AD$21:AD62),AD62+1)</f>
        <v>9</v>
      </c>
      <c r="AE63" s="13">
        <f t="shared" si="1"/>
        <v>-642.5</v>
      </c>
      <c r="AF63" s="4">
        <f t="shared" si="1"/>
        <v>-12.5</v>
      </c>
      <c r="AG63" s="2">
        <f t="shared" si="0"/>
        <v>-6</v>
      </c>
      <c r="AH63" s="1"/>
      <c r="AI63" s="1"/>
    </row>
    <row r="64" spans="1:3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2">
        <f t="shared" si="2"/>
        <v>40</v>
      </c>
      <c r="AD64" s="2">
        <f>IF(AE64&lt;$AE$21,MAX($AD$21:AD63),AD63+1)</f>
        <v>9</v>
      </c>
      <c r="AE64" s="13">
        <f t="shared" si="1"/>
        <v>-679</v>
      </c>
      <c r="AF64" s="4">
        <f t="shared" si="1"/>
        <v>-12.5</v>
      </c>
      <c r="AG64" s="2">
        <f t="shared" si="0"/>
        <v>-6</v>
      </c>
      <c r="AH64" s="1"/>
      <c r="AI64" s="1"/>
    </row>
    <row r="65" spans="1:3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2">
        <f t="shared" si="2"/>
        <v>41</v>
      </c>
      <c r="AD65" s="2">
        <f>IF(AE65&lt;$AE$21,MAX($AD$21:AD64),AD64+1)</f>
        <v>9</v>
      </c>
      <c r="AE65" s="13">
        <f t="shared" si="1"/>
        <v>-716.5</v>
      </c>
      <c r="AF65" s="4">
        <f t="shared" si="1"/>
        <v>-12.5</v>
      </c>
      <c r="AG65" s="2">
        <f t="shared" si="0"/>
        <v>-6</v>
      </c>
      <c r="AH65" s="1"/>
      <c r="AI65" s="1"/>
    </row>
    <row r="66" spans="1:3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2">
        <f t="shared" si="2"/>
        <v>42</v>
      </c>
      <c r="AD66" s="2">
        <f>IF(AE66&lt;$AE$21,MAX($AD$21:AD65),AD65+1)</f>
        <v>9</v>
      </c>
      <c r="AE66" s="13">
        <f t="shared" si="1"/>
        <v>-755</v>
      </c>
      <c r="AF66" s="4">
        <f t="shared" si="1"/>
        <v>-12.5</v>
      </c>
      <c r="AG66" s="2">
        <f t="shared" si="0"/>
        <v>-6</v>
      </c>
      <c r="AH66" s="1"/>
      <c r="AI66" s="1"/>
    </row>
    <row r="67" spans="1:3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2">
        <f t="shared" si="2"/>
        <v>43</v>
      </c>
      <c r="AD67" s="2">
        <f>IF(AE67&lt;$AE$21,MAX($AD$21:AD66),AD66+1)</f>
        <v>9</v>
      </c>
      <c r="AE67" s="13">
        <f t="shared" si="1"/>
        <v>-794.5</v>
      </c>
      <c r="AF67" s="4">
        <f t="shared" si="1"/>
        <v>-12.5</v>
      </c>
      <c r="AG67" s="2">
        <f t="shared" si="0"/>
        <v>-6</v>
      </c>
      <c r="AH67" s="1"/>
      <c r="AI67" s="1"/>
    </row>
    <row r="68" spans="1:3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2">
        <f t="shared" si="2"/>
        <v>44</v>
      </c>
      <c r="AD68" s="2">
        <f>IF(AE68&lt;$AE$21,MAX($AD$21:AD67),AD67+1)</f>
        <v>9</v>
      </c>
      <c r="AE68" s="13">
        <f t="shared" si="1"/>
        <v>-835</v>
      </c>
      <c r="AF68" s="4">
        <f t="shared" si="1"/>
        <v>-12.5</v>
      </c>
      <c r="AG68" s="2">
        <f t="shared" si="0"/>
        <v>-6</v>
      </c>
      <c r="AH68" s="1"/>
      <c r="AI68" s="1"/>
    </row>
    <row r="69" spans="1:3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2">
        <f t="shared" si="2"/>
        <v>45</v>
      </c>
      <c r="AD69" s="2">
        <f>IF(AE69&lt;$AE$21,MAX($AD$21:AD68),AD68+1)</f>
        <v>9</v>
      </c>
      <c r="AE69" s="13">
        <f t="shared" si="1"/>
        <v>-876.5</v>
      </c>
      <c r="AF69" s="4">
        <f t="shared" si="1"/>
        <v>-12.5</v>
      </c>
      <c r="AG69" s="2">
        <f t="shared" si="0"/>
        <v>-6</v>
      </c>
      <c r="AH69" s="1"/>
      <c r="AI69" s="1"/>
    </row>
    <row r="70" spans="1:3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2">
        <f t="shared" si="2"/>
        <v>46</v>
      </c>
      <c r="AD70" s="2">
        <f>IF(AE70&lt;$AE$21,MAX($AD$21:AD69),AD69+1)</f>
        <v>9</v>
      </c>
      <c r="AE70" s="13">
        <f t="shared" si="1"/>
        <v>-919</v>
      </c>
      <c r="AF70" s="4">
        <f t="shared" si="1"/>
        <v>-12.5</v>
      </c>
      <c r="AG70" s="2">
        <f t="shared" si="0"/>
        <v>-6</v>
      </c>
      <c r="AH70" s="1"/>
      <c r="AI70" s="1"/>
    </row>
    <row r="71" spans="1:3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2">
        <f t="shared" si="2"/>
        <v>47</v>
      </c>
      <c r="AD71" s="2">
        <f>IF(AE71&lt;$AE$21,MAX($AD$21:AD70),AD70+1)</f>
        <v>9</v>
      </c>
      <c r="AE71" s="13">
        <f t="shared" si="1"/>
        <v>-962.5</v>
      </c>
      <c r="AF71" s="4">
        <f t="shared" si="1"/>
        <v>-12.5</v>
      </c>
      <c r="AG71" s="2">
        <f t="shared" si="0"/>
        <v>-6</v>
      </c>
      <c r="AH71" s="1"/>
      <c r="AI71" s="1"/>
    </row>
    <row r="72" spans="1:3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2">
        <f t="shared" si="2"/>
        <v>48</v>
      </c>
      <c r="AD72" s="2">
        <f>IF(AE72&lt;$AE$21,MAX($AD$21:AD71),AD71+1)</f>
        <v>9</v>
      </c>
      <c r="AE72" s="13">
        <f t="shared" si="1"/>
        <v>-1007</v>
      </c>
      <c r="AF72" s="4">
        <f t="shared" si="1"/>
        <v>-12.5</v>
      </c>
      <c r="AG72" s="2">
        <f t="shared" si="0"/>
        <v>-6</v>
      </c>
      <c r="AH72" s="1"/>
      <c r="AI72" s="1"/>
    </row>
    <row r="73" spans="1:3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2">
        <f t="shared" si="2"/>
        <v>49</v>
      </c>
      <c r="AD73" s="2">
        <f>IF(AE73&lt;$AE$21,MAX($AD$21:AD72),AD72+1)</f>
        <v>9</v>
      </c>
      <c r="AE73" s="13">
        <f t="shared" si="1"/>
        <v>-1052.5</v>
      </c>
      <c r="AF73" s="4">
        <f t="shared" si="1"/>
        <v>-12.5</v>
      </c>
      <c r="AG73" s="2">
        <f t="shared" si="0"/>
        <v>-6</v>
      </c>
      <c r="AH73" s="1"/>
      <c r="AI73" s="1"/>
    </row>
    <row r="74" spans="1:3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2">
        <f t="shared" si="2"/>
        <v>50</v>
      </c>
      <c r="AD74" s="2">
        <f>IF(AE74&lt;$AE$21,MAX($AD$21:AD73),AD73+1)</f>
        <v>9</v>
      </c>
      <c r="AE74" s="13">
        <f t="shared" si="1"/>
        <v>-1099</v>
      </c>
      <c r="AF74" s="4">
        <f t="shared" si="1"/>
        <v>-12.5</v>
      </c>
      <c r="AG74" s="2">
        <f t="shared" si="0"/>
        <v>-6</v>
      </c>
      <c r="AH74" s="1"/>
      <c r="AI74" s="1"/>
    </row>
    <row r="75" spans="1:3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2">
        <f t="shared" si="2"/>
        <v>51</v>
      </c>
      <c r="AD75" s="2">
        <f>IF(AE75&lt;$AE$21,MAX($AD$21:AD74),AD74+1)</f>
        <v>9</v>
      </c>
      <c r="AE75" s="13">
        <f t="shared" si="1"/>
        <v>-1146.5</v>
      </c>
      <c r="AF75" s="4">
        <f t="shared" si="1"/>
        <v>-12.5</v>
      </c>
      <c r="AG75" s="2">
        <f t="shared" si="0"/>
        <v>-6</v>
      </c>
      <c r="AH75" s="1"/>
      <c r="AI75" s="1"/>
    </row>
    <row r="76" spans="1:3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2">
        <f t="shared" si="2"/>
        <v>52</v>
      </c>
      <c r="AD76" s="2">
        <f>IF(AE76&lt;$AE$21,MAX($AD$21:AD75),AD75+1)</f>
        <v>9</v>
      </c>
      <c r="AE76" s="13">
        <f t="shared" si="1"/>
        <v>-1195</v>
      </c>
      <c r="AF76" s="4">
        <f t="shared" si="1"/>
        <v>-12.5</v>
      </c>
      <c r="AG76" s="2">
        <f t="shared" si="0"/>
        <v>-6</v>
      </c>
      <c r="AH76" s="1"/>
      <c r="AI76" s="1"/>
    </row>
    <row r="77" spans="1:3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2">
        <f t="shared" si="2"/>
        <v>53</v>
      </c>
      <c r="AD77" s="2">
        <f>IF(AE77&lt;$AE$21,MAX($AD$21:AD76),AD76+1)</f>
        <v>9</v>
      </c>
      <c r="AE77" s="13">
        <f t="shared" si="1"/>
        <v>-1244.5</v>
      </c>
      <c r="AF77" s="4">
        <f t="shared" si="1"/>
        <v>-12.5</v>
      </c>
      <c r="AG77" s="2">
        <f t="shared" si="0"/>
        <v>-6</v>
      </c>
      <c r="AH77" s="1"/>
      <c r="AI77" s="1"/>
    </row>
    <row r="78" spans="1:3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2">
        <f t="shared" si="2"/>
        <v>54</v>
      </c>
      <c r="AD78" s="2">
        <f>IF(AE78&lt;$AE$21,MAX($AD$21:AD77),AD77+1)</f>
        <v>9</v>
      </c>
      <c r="AE78" s="13">
        <f t="shared" si="1"/>
        <v>-1295</v>
      </c>
      <c r="AF78" s="4">
        <f t="shared" si="1"/>
        <v>-12.5</v>
      </c>
      <c r="AG78" s="2">
        <f t="shared" si="0"/>
        <v>-6</v>
      </c>
      <c r="AH78" s="1"/>
      <c r="AI78" s="1"/>
    </row>
    <row r="79" spans="1:3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2">
        <f t="shared" si="2"/>
        <v>55</v>
      </c>
      <c r="AD79" s="2">
        <f>IF(AE79&lt;$AE$21,MAX($AD$21:AD78),AD78+1)</f>
        <v>9</v>
      </c>
      <c r="AE79" s="13">
        <f t="shared" si="1"/>
        <v>-1346.5</v>
      </c>
      <c r="AF79" s="4">
        <f t="shared" si="1"/>
        <v>-12.5</v>
      </c>
      <c r="AG79" s="2">
        <f t="shared" si="0"/>
        <v>-6</v>
      </c>
      <c r="AH79" s="1"/>
      <c r="AI79" s="1"/>
    </row>
    <row r="80" spans="1:3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2">
        <f t="shared" si="2"/>
        <v>56</v>
      </c>
      <c r="AD80" s="2">
        <f>IF(AE80&lt;$AE$21,MAX($AD$21:AD79),AD79+1)</f>
        <v>9</v>
      </c>
      <c r="AE80" s="13">
        <f t="shared" si="1"/>
        <v>-1399</v>
      </c>
      <c r="AF80" s="4">
        <f t="shared" si="1"/>
        <v>-12.5</v>
      </c>
      <c r="AG80" s="2">
        <f t="shared" si="0"/>
        <v>-6</v>
      </c>
      <c r="AH80" s="1"/>
      <c r="AI80" s="1"/>
    </row>
    <row r="81" spans="1:3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2">
        <f t="shared" si="2"/>
        <v>57</v>
      </c>
      <c r="AD81" s="2">
        <f>IF(AE81&lt;$AE$21,MAX($AD$21:AD80),AD80+1)</f>
        <v>9</v>
      </c>
      <c r="AE81" s="13">
        <f t="shared" si="1"/>
        <v>-1452.5</v>
      </c>
      <c r="AF81" s="4">
        <f t="shared" si="1"/>
        <v>-12.5</v>
      </c>
      <c r="AG81" s="2">
        <f t="shared" si="0"/>
        <v>-6</v>
      </c>
      <c r="AH81" s="1"/>
      <c r="AI81" s="1"/>
    </row>
    <row r="82" spans="1:35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2">
        <f t="shared" si="2"/>
        <v>58</v>
      </c>
      <c r="AD82" s="2">
        <f>IF(AE82&lt;$AE$21,MAX($AD$21:AD81),AD81+1)</f>
        <v>9</v>
      </c>
      <c r="AE82" s="13">
        <f t="shared" si="1"/>
        <v>-1507</v>
      </c>
      <c r="AF82" s="4">
        <f t="shared" si="1"/>
        <v>-12.5</v>
      </c>
      <c r="AG82" s="2">
        <f t="shared" si="0"/>
        <v>-6</v>
      </c>
      <c r="AH82" s="1"/>
      <c r="AI82" s="1"/>
    </row>
    <row r="83" spans="1:35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2">
        <f t="shared" si="2"/>
        <v>59</v>
      </c>
      <c r="AD83" s="2">
        <f>IF(AE83&lt;$AE$21,MAX($AD$21:AD82),AD82+1)</f>
        <v>9</v>
      </c>
      <c r="AE83" s="13">
        <f t="shared" si="1"/>
        <v>-1562.5</v>
      </c>
      <c r="AF83" s="4">
        <f t="shared" si="1"/>
        <v>-12.5</v>
      </c>
      <c r="AG83" s="2">
        <f t="shared" si="0"/>
        <v>-6</v>
      </c>
      <c r="AH83" s="1"/>
      <c r="AI83" s="1"/>
    </row>
    <row r="84" spans="1:35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2">
        <f t="shared" si="2"/>
        <v>60</v>
      </c>
      <c r="AD84" s="2">
        <f>IF(AE84&lt;$AE$21,MAX($AD$21:AD83),AD83+1)</f>
        <v>9</v>
      </c>
      <c r="AE84" s="13">
        <f t="shared" si="1"/>
        <v>-1619</v>
      </c>
      <c r="AF84" s="4">
        <f t="shared" si="1"/>
        <v>-12.5</v>
      </c>
      <c r="AG84" s="2">
        <f t="shared" si="0"/>
        <v>-6</v>
      </c>
      <c r="AH84" s="1"/>
      <c r="AI84" s="1"/>
    </row>
    <row r="85" spans="1:35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2">
        <f t="shared" si="2"/>
        <v>61</v>
      </c>
      <c r="AD85" s="2">
        <f>IF(AE85&lt;$AE$21,MAX($AD$21:AD84),AD84+1)</f>
        <v>9</v>
      </c>
      <c r="AE85" s="13">
        <f t="shared" si="1"/>
        <v>-1676.5</v>
      </c>
      <c r="AF85" s="4">
        <f t="shared" si="1"/>
        <v>-12.5</v>
      </c>
      <c r="AG85" s="2">
        <f t="shared" ref="AG85:AG148" si="3">$C$6*AD85+$I$6</f>
        <v>-6</v>
      </c>
      <c r="AH85" s="1"/>
      <c r="AI85" s="1"/>
    </row>
    <row r="86" spans="1:35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2">
        <f t="shared" si="2"/>
        <v>62</v>
      </c>
      <c r="AD86" s="2">
        <f>IF(AE86&lt;$AE$21,MAX($AD$21:AD85),AD85+1)</f>
        <v>9</v>
      </c>
      <c r="AE86" s="13">
        <f t="shared" ref="AE86:AF149" si="4">$C$4*(AC86^$H$5)+$I$4*AC86+$O$4</f>
        <v>-1735</v>
      </c>
      <c r="AF86" s="4">
        <f t="shared" si="4"/>
        <v>-12.5</v>
      </c>
      <c r="AG86" s="2">
        <f t="shared" si="3"/>
        <v>-6</v>
      </c>
      <c r="AH86" s="1"/>
      <c r="AI86" s="1"/>
    </row>
    <row r="87" spans="1:35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2">
        <f t="shared" ref="AC87:AC150" si="5">AC86+1</f>
        <v>63</v>
      </c>
      <c r="AD87" s="2">
        <f>IF(AE87&lt;$AE$21,MAX($AD$21:AD86),AD86+1)</f>
        <v>9</v>
      </c>
      <c r="AE87" s="13">
        <f t="shared" si="4"/>
        <v>-1794.5</v>
      </c>
      <c r="AF87" s="4">
        <f t="shared" si="4"/>
        <v>-12.5</v>
      </c>
      <c r="AG87" s="2">
        <f t="shared" si="3"/>
        <v>-6</v>
      </c>
      <c r="AH87" s="1"/>
      <c r="AI87" s="1"/>
    </row>
    <row r="88" spans="1:35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2">
        <f t="shared" si="5"/>
        <v>64</v>
      </c>
      <c r="AD88" s="2">
        <f>IF(AE88&lt;$AE$21,MAX($AD$21:AD87),AD87+1)</f>
        <v>9</v>
      </c>
      <c r="AE88" s="13">
        <f t="shared" si="4"/>
        <v>-1855</v>
      </c>
      <c r="AF88" s="4">
        <f t="shared" si="4"/>
        <v>-12.5</v>
      </c>
      <c r="AG88" s="2">
        <f t="shared" si="3"/>
        <v>-6</v>
      </c>
      <c r="AH88" s="1"/>
      <c r="AI88" s="1"/>
    </row>
    <row r="89" spans="1:35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2">
        <f t="shared" si="5"/>
        <v>65</v>
      </c>
      <c r="AD89" s="2">
        <f>IF(AE89&lt;$AE$21,MAX($AD$21:AD88),AD88+1)</f>
        <v>9</v>
      </c>
      <c r="AE89" s="13">
        <f t="shared" si="4"/>
        <v>-1916.5</v>
      </c>
      <c r="AF89" s="4">
        <f t="shared" si="4"/>
        <v>-12.5</v>
      </c>
      <c r="AG89" s="2">
        <f t="shared" si="3"/>
        <v>-6</v>
      </c>
      <c r="AH89" s="1"/>
      <c r="AI89" s="1"/>
    </row>
    <row r="90" spans="1:35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2">
        <f t="shared" si="5"/>
        <v>66</v>
      </c>
      <c r="AD90" s="2">
        <f>IF(AE90&lt;$AE$21,MAX($AD$21:AD89),AD89+1)</f>
        <v>9</v>
      </c>
      <c r="AE90" s="13">
        <f t="shared" si="4"/>
        <v>-1979</v>
      </c>
      <c r="AF90" s="4">
        <f t="shared" si="4"/>
        <v>-12.5</v>
      </c>
      <c r="AG90" s="2">
        <f t="shared" si="3"/>
        <v>-6</v>
      </c>
      <c r="AH90" s="1"/>
      <c r="AI90" s="1"/>
    </row>
    <row r="91" spans="1:35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2">
        <f t="shared" si="5"/>
        <v>67</v>
      </c>
      <c r="AD91" s="2">
        <f>IF(AE91&lt;$AE$21,MAX($AD$21:AD90),AD90+1)</f>
        <v>9</v>
      </c>
      <c r="AE91" s="13">
        <f t="shared" si="4"/>
        <v>-2042.5</v>
      </c>
      <c r="AF91" s="4">
        <f t="shared" si="4"/>
        <v>-12.5</v>
      </c>
      <c r="AG91" s="2">
        <f t="shared" si="3"/>
        <v>-6</v>
      </c>
      <c r="AH91" s="1"/>
      <c r="AI91" s="1"/>
    </row>
    <row r="92" spans="1:35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2">
        <f t="shared" si="5"/>
        <v>68</v>
      </c>
      <c r="AD92" s="2">
        <f>IF(AE92&lt;$AE$21,MAX($AD$21:AD91),AD91+1)</f>
        <v>9</v>
      </c>
      <c r="AE92" s="13">
        <f t="shared" si="4"/>
        <v>-2107</v>
      </c>
      <c r="AF92" s="4">
        <f t="shared" si="4"/>
        <v>-12.5</v>
      </c>
      <c r="AG92" s="2">
        <f t="shared" si="3"/>
        <v>-6</v>
      </c>
      <c r="AH92" s="1"/>
      <c r="AI92" s="1"/>
    </row>
    <row r="93" spans="1:35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2">
        <f t="shared" si="5"/>
        <v>69</v>
      </c>
      <c r="AD93" s="2">
        <f>IF(AE93&lt;$AE$21,MAX($AD$21:AD92),AD92+1)</f>
        <v>9</v>
      </c>
      <c r="AE93" s="13">
        <f t="shared" si="4"/>
        <v>-2172.5</v>
      </c>
      <c r="AF93" s="4">
        <f t="shared" si="4"/>
        <v>-12.5</v>
      </c>
      <c r="AG93" s="2">
        <f t="shared" si="3"/>
        <v>-6</v>
      </c>
      <c r="AH93" s="1"/>
      <c r="AI93" s="1"/>
    </row>
    <row r="94" spans="1:35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2">
        <f t="shared" si="5"/>
        <v>70</v>
      </c>
      <c r="AD94" s="2">
        <f>IF(AE94&lt;$AE$21,MAX($AD$21:AD93),AD93+1)</f>
        <v>9</v>
      </c>
      <c r="AE94" s="13">
        <f t="shared" si="4"/>
        <v>-2239</v>
      </c>
      <c r="AF94" s="4">
        <f t="shared" si="4"/>
        <v>-12.5</v>
      </c>
      <c r="AG94" s="2">
        <f t="shared" si="3"/>
        <v>-6</v>
      </c>
      <c r="AH94" s="1"/>
      <c r="AI94" s="1"/>
    </row>
    <row r="95" spans="1:35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2">
        <f t="shared" si="5"/>
        <v>71</v>
      </c>
      <c r="AD95" s="2">
        <f>IF(AE95&lt;$AE$21,MAX($AD$21:AD94),AD94+1)</f>
        <v>9</v>
      </c>
      <c r="AE95" s="13">
        <f t="shared" si="4"/>
        <v>-2306.5</v>
      </c>
      <c r="AF95" s="4">
        <f t="shared" si="4"/>
        <v>-12.5</v>
      </c>
      <c r="AG95" s="2">
        <f t="shared" si="3"/>
        <v>-6</v>
      </c>
      <c r="AH95" s="1"/>
      <c r="AI95" s="1"/>
    </row>
    <row r="96" spans="1:35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2">
        <f t="shared" si="5"/>
        <v>72</v>
      </c>
      <c r="AD96" s="2">
        <f>IF(AE96&lt;$AE$21,MAX($AD$21:AD95),AD95+1)</f>
        <v>9</v>
      </c>
      <c r="AE96" s="13">
        <f t="shared" si="4"/>
        <v>-2375</v>
      </c>
      <c r="AF96" s="4">
        <f t="shared" si="4"/>
        <v>-12.5</v>
      </c>
      <c r="AG96" s="2">
        <f t="shared" si="3"/>
        <v>-6</v>
      </c>
      <c r="AH96" s="1"/>
      <c r="AI96" s="1"/>
    </row>
    <row r="97" spans="1:35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2">
        <f t="shared" si="5"/>
        <v>73</v>
      </c>
      <c r="AD97" s="2">
        <f>IF(AE97&lt;$AE$21,MAX($AD$21:AD96),AD96+1)</f>
        <v>9</v>
      </c>
      <c r="AE97" s="13">
        <f t="shared" si="4"/>
        <v>-2444.5</v>
      </c>
      <c r="AF97" s="4">
        <f t="shared" si="4"/>
        <v>-12.5</v>
      </c>
      <c r="AG97" s="2">
        <f t="shared" si="3"/>
        <v>-6</v>
      </c>
      <c r="AH97" s="1"/>
      <c r="AI97" s="1"/>
    </row>
    <row r="98" spans="1:35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2">
        <f t="shared" si="5"/>
        <v>74</v>
      </c>
      <c r="AD98" s="2">
        <f>IF(AE98&lt;$AE$21,MAX($AD$21:AD97),AD97+1)</f>
        <v>9</v>
      </c>
      <c r="AE98" s="13">
        <f t="shared" si="4"/>
        <v>-2515</v>
      </c>
      <c r="AF98" s="4">
        <f t="shared" si="4"/>
        <v>-12.5</v>
      </c>
      <c r="AG98" s="2">
        <f t="shared" si="3"/>
        <v>-6</v>
      </c>
      <c r="AH98" s="1"/>
      <c r="AI98" s="1"/>
    </row>
    <row r="99" spans="1:35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2">
        <f t="shared" si="5"/>
        <v>75</v>
      </c>
      <c r="AD99" s="2">
        <f>IF(AE99&lt;$AE$21,MAX($AD$21:AD98),AD98+1)</f>
        <v>9</v>
      </c>
      <c r="AE99" s="13">
        <f t="shared" si="4"/>
        <v>-2586.5</v>
      </c>
      <c r="AF99" s="4">
        <f t="shared" si="4"/>
        <v>-12.5</v>
      </c>
      <c r="AG99" s="2">
        <f t="shared" si="3"/>
        <v>-6</v>
      </c>
      <c r="AH99" s="1"/>
      <c r="AI99" s="1"/>
    </row>
    <row r="100" spans="1:35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2">
        <f t="shared" si="5"/>
        <v>76</v>
      </c>
      <c r="AD100" s="2">
        <f>IF(AE100&lt;$AE$21,MAX($AD$21:AD99),AD99+1)</f>
        <v>9</v>
      </c>
      <c r="AE100" s="13">
        <f t="shared" si="4"/>
        <v>-2659</v>
      </c>
      <c r="AF100" s="4">
        <f t="shared" si="4"/>
        <v>-12.5</v>
      </c>
      <c r="AG100" s="2">
        <f t="shared" si="3"/>
        <v>-6</v>
      </c>
      <c r="AH100" s="1"/>
      <c r="AI100" s="1"/>
    </row>
    <row r="101" spans="1:35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2">
        <f t="shared" si="5"/>
        <v>77</v>
      </c>
      <c r="AD101" s="2">
        <f>IF(AE101&lt;$AE$21,MAX($AD$21:AD100),AD100+1)</f>
        <v>9</v>
      </c>
      <c r="AE101" s="13">
        <f t="shared" si="4"/>
        <v>-2732.5</v>
      </c>
      <c r="AF101" s="4">
        <f t="shared" si="4"/>
        <v>-12.5</v>
      </c>
      <c r="AG101" s="2">
        <f t="shared" si="3"/>
        <v>-6</v>
      </c>
      <c r="AH101" s="1"/>
      <c r="AI101" s="1"/>
    </row>
    <row r="102" spans="1:35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2">
        <f t="shared" si="5"/>
        <v>78</v>
      </c>
      <c r="AD102" s="2">
        <f>IF(AE102&lt;$AE$21,MAX($AD$21:AD101),AD101+1)</f>
        <v>9</v>
      </c>
      <c r="AE102" s="13">
        <f t="shared" si="4"/>
        <v>-2807</v>
      </c>
      <c r="AF102" s="4">
        <f t="shared" si="4"/>
        <v>-12.5</v>
      </c>
      <c r="AG102" s="2">
        <f t="shared" si="3"/>
        <v>-6</v>
      </c>
      <c r="AH102" s="1"/>
      <c r="AI102" s="1"/>
    </row>
    <row r="103" spans="1:35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2">
        <f t="shared" si="5"/>
        <v>79</v>
      </c>
      <c r="AD103" s="2">
        <f>IF(AE103&lt;$AE$21,MAX($AD$21:AD102),AD102+1)</f>
        <v>9</v>
      </c>
      <c r="AE103" s="13">
        <f t="shared" si="4"/>
        <v>-2882.5</v>
      </c>
      <c r="AF103" s="4">
        <f t="shared" si="4"/>
        <v>-12.5</v>
      </c>
      <c r="AG103" s="2">
        <f t="shared" si="3"/>
        <v>-6</v>
      </c>
      <c r="AH103" s="1"/>
      <c r="AI103" s="1"/>
    </row>
    <row r="104" spans="1:35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2">
        <f t="shared" si="5"/>
        <v>80</v>
      </c>
      <c r="AD104" s="2">
        <f>IF(AE104&lt;$AE$21,MAX($AD$21:AD103),AD103+1)</f>
        <v>9</v>
      </c>
      <c r="AE104" s="13">
        <f t="shared" si="4"/>
        <v>-2959</v>
      </c>
      <c r="AF104" s="4">
        <f t="shared" si="4"/>
        <v>-12.5</v>
      </c>
      <c r="AG104" s="2">
        <f t="shared" si="3"/>
        <v>-6</v>
      </c>
      <c r="AH104" s="1"/>
      <c r="AI104" s="1"/>
    </row>
    <row r="105" spans="1:35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2">
        <f t="shared" si="5"/>
        <v>81</v>
      </c>
      <c r="AD105" s="2">
        <f>IF(AE105&lt;$AE$21,MAX($AD$21:AD104),AD104+1)</f>
        <v>9</v>
      </c>
      <c r="AE105" s="13">
        <f t="shared" si="4"/>
        <v>-3036.5</v>
      </c>
      <c r="AF105" s="4">
        <f t="shared" si="4"/>
        <v>-12.5</v>
      </c>
      <c r="AG105" s="2">
        <f t="shared" si="3"/>
        <v>-6</v>
      </c>
      <c r="AH105" s="1"/>
      <c r="AI105" s="1"/>
    </row>
    <row r="106" spans="1:35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2">
        <f t="shared" si="5"/>
        <v>82</v>
      </c>
      <c r="AD106" s="2">
        <f>IF(AE106&lt;$AE$21,MAX($AD$21:AD105),AD105+1)</f>
        <v>9</v>
      </c>
      <c r="AE106" s="13">
        <f t="shared" si="4"/>
        <v>-3115</v>
      </c>
      <c r="AF106" s="4">
        <f t="shared" si="4"/>
        <v>-12.5</v>
      </c>
      <c r="AG106" s="2">
        <f t="shared" si="3"/>
        <v>-6</v>
      </c>
      <c r="AH106" s="1"/>
      <c r="AI106" s="1"/>
    </row>
    <row r="107" spans="1:35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2">
        <f t="shared" si="5"/>
        <v>83</v>
      </c>
      <c r="AD107" s="2">
        <f>IF(AE107&lt;$AE$21,MAX($AD$21:AD106),AD106+1)</f>
        <v>9</v>
      </c>
      <c r="AE107" s="13">
        <f t="shared" si="4"/>
        <v>-3194.5</v>
      </c>
      <c r="AF107" s="4">
        <f t="shared" si="4"/>
        <v>-12.5</v>
      </c>
      <c r="AG107" s="2">
        <f t="shared" si="3"/>
        <v>-6</v>
      </c>
      <c r="AH107" s="1"/>
      <c r="AI107" s="1"/>
    </row>
    <row r="108" spans="1:35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2">
        <f t="shared" si="5"/>
        <v>84</v>
      </c>
      <c r="AD108" s="2">
        <f>IF(AE108&lt;$AE$21,MAX($AD$21:AD107),AD107+1)</f>
        <v>9</v>
      </c>
      <c r="AE108" s="13">
        <f t="shared" si="4"/>
        <v>-3275</v>
      </c>
      <c r="AF108" s="4">
        <f t="shared" si="4"/>
        <v>-12.5</v>
      </c>
      <c r="AG108" s="2">
        <f t="shared" si="3"/>
        <v>-6</v>
      </c>
      <c r="AH108" s="1"/>
      <c r="AI108" s="1"/>
    </row>
    <row r="109" spans="1:35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2">
        <f t="shared" si="5"/>
        <v>85</v>
      </c>
      <c r="AD109" s="2">
        <f>IF(AE109&lt;$AE$21,MAX($AD$21:AD108),AD108+1)</f>
        <v>9</v>
      </c>
      <c r="AE109" s="13">
        <f t="shared" si="4"/>
        <v>-3356.5</v>
      </c>
      <c r="AF109" s="4">
        <f t="shared" si="4"/>
        <v>-12.5</v>
      </c>
      <c r="AG109" s="2">
        <f t="shared" si="3"/>
        <v>-6</v>
      </c>
      <c r="AH109" s="1"/>
      <c r="AI109" s="1"/>
    </row>
    <row r="110" spans="1:35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2">
        <f t="shared" si="5"/>
        <v>86</v>
      </c>
      <c r="AD110" s="2">
        <f>IF(AE110&lt;$AE$21,MAX($AD$21:AD109),AD109+1)</f>
        <v>9</v>
      </c>
      <c r="AE110" s="13">
        <f t="shared" si="4"/>
        <v>-3439</v>
      </c>
      <c r="AF110" s="4">
        <f t="shared" si="4"/>
        <v>-12.5</v>
      </c>
      <c r="AG110" s="2">
        <f t="shared" si="3"/>
        <v>-6</v>
      </c>
      <c r="AH110" s="1"/>
      <c r="AI110" s="1"/>
    </row>
    <row r="111" spans="1:3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2">
        <f t="shared" si="5"/>
        <v>87</v>
      </c>
      <c r="AD111" s="2">
        <f>IF(AE111&lt;$AE$21,MAX($AD$21:AD110),AD110+1)</f>
        <v>9</v>
      </c>
      <c r="AE111" s="13">
        <f t="shared" si="4"/>
        <v>-3522.5</v>
      </c>
      <c r="AF111" s="4">
        <f t="shared" si="4"/>
        <v>-12.5</v>
      </c>
      <c r="AG111" s="2">
        <f t="shared" si="3"/>
        <v>-6</v>
      </c>
      <c r="AH111" s="1"/>
      <c r="AI111" s="1"/>
    </row>
    <row r="112" spans="1:3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2">
        <f t="shared" si="5"/>
        <v>88</v>
      </c>
      <c r="AD112" s="2">
        <f>IF(AE112&lt;$AE$21,MAX($AD$21:AD111),AD111+1)</f>
        <v>9</v>
      </c>
      <c r="AE112" s="13">
        <f t="shared" si="4"/>
        <v>-3607</v>
      </c>
      <c r="AF112" s="4">
        <f t="shared" si="4"/>
        <v>-12.5</v>
      </c>
      <c r="AG112" s="2">
        <f t="shared" si="3"/>
        <v>-6</v>
      </c>
      <c r="AH112" s="1"/>
      <c r="AI112" s="1"/>
    </row>
    <row r="113" spans="1:35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2">
        <f t="shared" si="5"/>
        <v>89</v>
      </c>
      <c r="AD113" s="2">
        <f>IF(AE113&lt;$AE$21,MAX($AD$21:AD112),AD112+1)</f>
        <v>9</v>
      </c>
      <c r="AE113" s="13">
        <f t="shared" si="4"/>
        <v>-3692.5</v>
      </c>
      <c r="AF113" s="4">
        <f t="shared" si="4"/>
        <v>-12.5</v>
      </c>
      <c r="AG113" s="2">
        <f t="shared" si="3"/>
        <v>-6</v>
      </c>
      <c r="AH113" s="1"/>
      <c r="AI113" s="1"/>
    </row>
    <row r="114" spans="1:35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2">
        <f t="shared" si="5"/>
        <v>90</v>
      </c>
      <c r="AD114" s="2">
        <f>IF(AE114&lt;$AE$21,MAX($AD$21:AD113),AD113+1)</f>
        <v>9</v>
      </c>
      <c r="AE114" s="13">
        <f t="shared" si="4"/>
        <v>-3779</v>
      </c>
      <c r="AF114" s="4">
        <f t="shared" si="4"/>
        <v>-12.5</v>
      </c>
      <c r="AG114" s="2">
        <f t="shared" si="3"/>
        <v>-6</v>
      </c>
      <c r="AH114" s="1"/>
      <c r="AI114" s="1"/>
    </row>
    <row r="115" spans="1:35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2">
        <f t="shared" si="5"/>
        <v>91</v>
      </c>
      <c r="AD115" s="2">
        <f>IF(AE115&lt;$AE$21,MAX($AD$21:AD114),AD114+1)</f>
        <v>9</v>
      </c>
      <c r="AE115" s="13">
        <f t="shared" si="4"/>
        <v>-3866.5</v>
      </c>
      <c r="AF115" s="4">
        <f t="shared" si="4"/>
        <v>-12.5</v>
      </c>
      <c r="AG115" s="2">
        <f t="shared" si="3"/>
        <v>-6</v>
      </c>
      <c r="AH115" s="1"/>
      <c r="AI115" s="1"/>
    </row>
    <row r="116" spans="1:35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2">
        <f t="shared" si="5"/>
        <v>92</v>
      </c>
      <c r="AD116" s="2">
        <f>IF(AE116&lt;$AE$21,MAX($AD$21:AD115),AD115+1)</f>
        <v>9</v>
      </c>
      <c r="AE116" s="13">
        <f t="shared" si="4"/>
        <v>-3955</v>
      </c>
      <c r="AF116" s="4">
        <f t="shared" si="4"/>
        <v>-12.5</v>
      </c>
      <c r="AG116" s="2">
        <f t="shared" si="3"/>
        <v>-6</v>
      </c>
      <c r="AH116" s="1"/>
      <c r="AI116" s="1"/>
    </row>
    <row r="117" spans="1:35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2">
        <f t="shared" si="5"/>
        <v>93</v>
      </c>
      <c r="AD117" s="2">
        <f>IF(AE117&lt;$AE$21,MAX($AD$21:AD116),AD116+1)</f>
        <v>9</v>
      </c>
      <c r="AE117" s="13">
        <f t="shared" si="4"/>
        <v>-4044.5</v>
      </c>
      <c r="AF117" s="4">
        <f t="shared" si="4"/>
        <v>-12.5</v>
      </c>
      <c r="AG117" s="2">
        <f t="shared" si="3"/>
        <v>-6</v>
      </c>
      <c r="AH117" s="1"/>
      <c r="AI117" s="1"/>
    </row>
    <row r="118" spans="1:35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2">
        <f t="shared" si="5"/>
        <v>94</v>
      </c>
      <c r="AD118" s="2">
        <f>IF(AE118&lt;$AE$21,MAX($AD$21:AD117),AD117+1)</f>
        <v>9</v>
      </c>
      <c r="AE118" s="13">
        <f t="shared" si="4"/>
        <v>-4135</v>
      </c>
      <c r="AF118" s="4">
        <f t="shared" si="4"/>
        <v>-12.5</v>
      </c>
      <c r="AG118" s="2">
        <f t="shared" si="3"/>
        <v>-6</v>
      </c>
      <c r="AH118" s="1"/>
      <c r="AI118" s="1"/>
    </row>
    <row r="119" spans="1:35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2">
        <f t="shared" si="5"/>
        <v>95</v>
      </c>
      <c r="AD119" s="2">
        <f>IF(AE119&lt;$AE$21,MAX($AD$21:AD118),AD118+1)</f>
        <v>9</v>
      </c>
      <c r="AE119" s="13">
        <f t="shared" si="4"/>
        <v>-4226.5</v>
      </c>
      <c r="AF119" s="4">
        <f t="shared" si="4"/>
        <v>-12.5</v>
      </c>
      <c r="AG119" s="2">
        <f t="shared" si="3"/>
        <v>-6</v>
      </c>
      <c r="AH119" s="1"/>
      <c r="AI119" s="1"/>
    </row>
    <row r="120" spans="1:35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2">
        <f t="shared" si="5"/>
        <v>96</v>
      </c>
      <c r="AD120" s="2">
        <f>IF(AE120&lt;$AE$21,MAX($AD$21:AD119),AD119+1)</f>
        <v>9</v>
      </c>
      <c r="AE120" s="13">
        <f t="shared" si="4"/>
        <v>-4319</v>
      </c>
      <c r="AF120" s="4">
        <f t="shared" si="4"/>
        <v>-12.5</v>
      </c>
      <c r="AG120" s="2">
        <f t="shared" si="3"/>
        <v>-6</v>
      </c>
      <c r="AH120" s="1"/>
      <c r="AI120" s="1"/>
    </row>
    <row r="121" spans="1:35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2">
        <f t="shared" si="5"/>
        <v>97</v>
      </c>
      <c r="AD121" s="2">
        <f>IF(AE121&lt;$AE$21,MAX($AD$21:AD120),AD120+1)</f>
        <v>9</v>
      </c>
      <c r="AE121" s="13">
        <f t="shared" si="4"/>
        <v>-4412.5</v>
      </c>
      <c r="AF121" s="4">
        <f t="shared" si="4"/>
        <v>-12.5</v>
      </c>
      <c r="AG121" s="2">
        <f t="shared" si="3"/>
        <v>-6</v>
      </c>
      <c r="AH121" s="1"/>
      <c r="AI121" s="1"/>
    </row>
    <row r="122" spans="1:3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2">
        <f t="shared" si="5"/>
        <v>98</v>
      </c>
      <c r="AD122" s="2">
        <f>IF(AE122&lt;$AE$21,MAX($AD$21:AD121),AD121+1)</f>
        <v>9</v>
      </c>
      <c r="AE122" s="13">
        <f t="shared" si="4"/>
        <v>-4507</v>
      </c>
      <c r="AF122" s="4">
        <f t="shared" si="4"/>
        <v>-12.5</v>
      </c>
      <c r="AG122" s="2">
        <f t="shared" si="3"/>
        <v>-6</v>
      </c>
      <c r="AH122" s="1"/>
      <c r="AI122" s="1"/>
    </row>
    <row r="123" spans="1:35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2">
        <f t="shared" si="5"/>
        <v>99</v>
      </c>
      <c r="AD123" s="2">
        <f>IF(AE123&lt;$AE$21,MAX($AD$21:AD122),AD122+1)</f>
        <v>9</v>
      </c>
      <c r="AE123" s="13">
        <f t="shared" si="4"/>
        <v>-4602.5</v>
      </c>
      <c r="AF123" s="4">
        <f t="shared" si="4"/>
        <v>-12.5</v>
      </c>
      <c r="AG123" s="2">
        <f t="shared" si="3"/>
        <v>-6</v>
      </c>
      <c r="AH123" s="1"/>
      <c r="AI123" s="1"/>
    </row>
    <row r="124" spans="1:35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2">
        <f t="shared" si="5"/>
        <v>100</v>
      </c>
      <c r="AD124" s="2">
        <f>IF(AE124&lt;$AE$21,MAX($AD$21:AD123),AD123+1)</f>
        <v>9</v>
      </c>
      <c r="AE124" s="13">
        <f t="shared" si="4"/>
        <v>-4699</v>
      </c>
      <c r="AF124" s="4">
        <f t="shared" si="4"/>
        <v>-12.5</v>
      </c>
      <c r="AG124" s="2">
        <f t="shared" si="3"/>
        <v>-6</v>
      </c>
      <c r="AH124" s="1"/>
      <c r="AI124" s="1"/>
    </row>
    <row r="125" spans="1:35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2">
        <f t="shared" si="5"/>
        <v>101</v>
      </c>
      <c r="AD125" s="2">
        <f>IF(AE125&lt;$AE$21,MAX($AD$21:AD124),AD124+1)</f>
        <v>9</v>
      </c>
      <c r="AE125" s="13">
        <f t="shared" si="4"/>
        <v>-4796.5</v>
      </c>
      <c r="AF125" s="4">
        <f t="shared" si="4"/>
        <v>-12.5</v>
      </c>
      <c r="AG125" s="2">
        <f t="shared" si="3"/>
        <v>-6</v>
      </c>
      <c r="AH125" s="1"/>
      <c r="AI125" s="1"/>
    </row>
    <row r="126" spans="1:35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2">
        <f t="shared" si="5"/>
        <v>102</v>
      </c>
      <c r="AD126" s="2">
        <f>IF(AE126&lt;$AE$21,MAX($AD$21:AD125),AD125+1)</f>
        <v>9</v>
      </c>
      <c r="AE126" s="13">
        <f t="shared" si="4"/>
        <v>-4895</v>
      </c>
      <c r="AF126" s="4">
        <f t="shared" si="4"/>
        <v>-12.5</v>
      </c>
      <c r="AG126" s="2">
        <f t="shared" si="3"/>
        <v>-6</v>
      </c>
      <c r="AH126" s="1"/>
      <c r="AI126" s="1"/>
    </row>
    <row r="127" spans="1:3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2">
        <f t="shared" si="5"/>
        <v>103</v>
      </c>
      <c r="AD127" s="2">
        <f>IF(AE127&lt;$AE$21,MAX($AD$21:AD126),AD126+1)</f>
        <v>9</v>
      </c>
      <c r="AE127" s="13">
        <f t="shared" si="4"/>
        <v>-4994.5</v>
      </c>
      <c r="AF127" s="4">
        <f t="shared" si="4"/>
        <v>-12.5</v>
      </c>
      <c r="AG127" s="2">
        <f t="shared" si="3"/>
        <v>-6</v>
      </c>
      <c r="AH127" s="1"/>
      <c r="AI127" s="1"/>
    </row>
    <row r="128" spans="1:35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2">
        <f t="shared" si="5"/>
        <v>104</v>
      </c>
      <c r="AD128" s="2">
        <f>IF(AE128&lt;$AE$21,MAX($AD$21:AD127),AD127+1)</f>
        <v>9</v>
      </c>
      <c r="AE128" s="13">
        <f t="shared" si="4"/>
        <v>-5095</v>
      </c>
      <c r="AF128" s="4">
        <f t="shared" si="4"/>
        <v>-12.5</v>
      </c>
      <c r="AG128" s="2">
        <f t="shared" si="3"/>
        <v>-6</v>
      </c>
      <c r="AH128" s="1"/>
      <c r="AI128" s="1"/>
    </row>
    <row r="129" spans="1:3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2">
        <f t="shared" si="5"/>
        <v>105</v>
      </c>
      <c r="AD129" s="2">
        <f>IF(AE129&lt;$AE$21,MAX($AD$21:AD128),AD128+1)</f>
        <v>9</v>
      </c>
      <c r="AE129" s="13">
        <f t="shared" si="4"/>
        <v>-5196.5</v>
      </c>
      <c r="AF129" s="4">
        <f t="shared" si="4"/>
        <v>-12.5</v>
      </c>
      <c r="AG129" s="2">
        <f t="shared" si="3"/>
        <v>-6</v>
      </c>
      <c r="AH129" s="1"/>
      <c r="AI129" s="1"/>
    </row>
    <row r="130" spans="1:35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2">
        <f t="shared" si="5"/>
        <v>106</v>
      </c>
      <c r="AD130" s="2">
        <f>IF(AE130&lt;$AE$21,MAX($AD$21:AD129),AD129+1)</f>
        <v>9</v>
      </c>
      <c r="AE130" s="13">
        <f t="shared" si="4"/>
        <v>-5299</v>
      </c>
      <c r="AF130" s="4">
        <f t="shared" si="4"/>
        <v>-12.5</v>
      </c>
      <c r="AG130" s="2">
        <f t="shared" si="3"/>
        <v>-6</v>
      </c>
      <c r="AH130" s="1"/>
      <c r="AI130" s="1"/>
    </row>
    <row r="131" spans="1:35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2">
        <f t="shared" si="5"/>
        <v>107</v>
      </c>
      <c r="AD131" s="2">
        <f>IF(AE131&lt;$AE$21,MAX($AD$21:AD130),AD130+1)</f>
        <v>9</v>
      </c>
      <c r="AE131" s="13">
        <f t="shared" si="4"/>
        <v>-5402.5</v>
      </c>
      <c r="AF131" s="4">
        <f t="shared" si="4"/>
        <v>-12.5</v>
      </c>
      <c r="AG131" s="2">
        <f t="shared" si="3"/>
        <v>-6</v>
      </c>
      <c r="AH131" s="1"/>
      <c r="AI131" s="1"/>
    </row>
    <row r="132" spans="1:35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2">
        <f t="shared" si="5"/>
        <v>108</v>
      </c>
      <c r="AD132" s="2">
        <f>IF(AE132&lt;$AE$21,MAX($AD$21:AD131),AD131+1)</f>
        <v>9</v>
      </c>
      <c r="AE132" s="13">
        <f t="shared" si="4"/>
        <v>-5507</v>
      </c>
      <c r="AF132" s="4">
        <f t="shared" si="4"/>
        <v>-12.5</v>
      </c>
      <c r="AG132" s="2">
        <f t="shared" si="3"/>
        <v>-6</v>
      </c>
      <c r="AH132" s="1"/>
      <c r="AI132" s="1"/>
    </row>
    <row r="133" spans="1:35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2">
        <f t="shared" si="5"/>
        <v>109</v>
      </c>
      <c r="AD133" s="2">
        <f>IF(AE133&lt;$AE$21,MAX($AD$21:AD132),AD132+1)</f>
        <v>9</v>
      </c>
      <c r="AE133" s="13">
        <f t="shared" si="4"/>
        <v>-5612.5</v>
      </c>
      <c r="AF133" s="4">
        <f t="shared" si="4"/>
        <v>-12.5</v>
      </c>
      <c r="AG133" s="2">
        <f t="shared" si="3"/>
        <v>-6</v>
      </c>
      <c r="AH133" s="1"/>
      <c r="AI133" s="1"/>
    </row>
    <row r="134" spans="1:35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2">
        <f t="shared" si="5"/>
        <v>110</v>
      </c>
      <c r="AD134" s="2">
        <f>IF(AE134&lt;$AE$21,MAX($AD$21:AD133),AD133+1)</f>
        <v>9</v>
      </c>
      <c r="AE134" s="13">
        <f t="shared" si="4"/>
        <v>-5719</v>
      </c>
      <c r="AF134" s="4">
        <f t="shared" si="4"/>
        <v>-12.5</v>
      </c>
      <c r="AG134" s="2">
        <f t="shared" si="3"/>
        <v>-6</v>
      </c>
      <c r="AH134" s="1"/>
      <c r="AI134" s="1"/>
    </row>
    <row r="135" spans="1:35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2">
        <f t="shared" si="5"/>
        <v>111</v>
      </c>
      <c r="AD135" s="2">
        <f>IF(AE135&lt;$AE$21,MAX($AD$21:AD134),AD134+1)</f>
        <v>9</v>
      </c>
      <c r="AE135" s="13">
        <f t="shared" si="4"/>
        <v>-5826.5</v>
      </c>
      <c r="AF135" s="4">
        <f t="shared" si="4"/>
        <v>-12.5</v>
      </c>
      <c r="AG135" s="2">
        <f t="shared" si="3"/>
        <v>-6</v>
      </c>
      <c r="AH135" s="1"/>
      <c r="AI135" s="1"/>
    </row>
    <row r="136" spans="1:35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2">
        <f t="shared" si="5"/>
        <v>112</v>
      </c>
      <c r="AD136" s="2">
        <f>IF(AE136&lt;$AE$21,MAX($AD$21:AD135),AD135+1)</f>
        <v>9</v>
      </c>
      <c r="AE136" s="13">
        <f t="shared" si="4"/>
        <v>-5935</v>
      </c>
      <c r="AF136" s="4">
        <f t="shared" si="4"/>
        <v>-12.5</v>
      </c>
      <c r="AG136" s="2">
        <f t="shared" si="3"/>
        <v>-6</v>
      </c>
      <c r="AH136" s="1"/>
      <c r="AI136" s="1"/>
    </row>
    <row r="137" spans="1:35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2">
        <f t="shared" si="5"/>
        <v>113</v>
      </c>
      <c r="AD137" s="2">
        <f>IF(AE137&lt;$AE$21,MAX($AD$21:AD136),AD136+1)</f>
        <v>9</v>
      </c>
      <c r="AE137" s="13">
        <f t="shared" si="4"/>
        <v>-6044.5</v>
      </c>
      <c r="AF137" s="4">
        <f t="shared" si="4"/>
        <v>-12.5</v>
      </c>
      <c r="AG137" s="2">
        <f t="shared" si="3"/>
        <v>-6</v>
      </c>
      <c r="AH137" s="1"/>
      <c r="AI137" s="1"/>
    </row>
    <row r="138" spans="1:35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2">
        <f t="shared" si="5"/>
        <v>114</v>
      </c>
      <c r="AD138" s="2">
        <f>IF(AE138&lt;$AE$21,MAX($AD$21:AD137),AD137+1)</f>
        <v>9</v>
      </c>
      <c r="AE138" s="13">
        <f t="shared" si="4"/>
        <v>-6155</v>
      </c>
      <c r="AF138" s="4">
        <f t="shared" si="4"/>
        <v>-12.5</v>
      </c>
      <c r="AG138" s="2">
        <f t="shared" si="3"/>
        <v>-6</v>
      </c>
      <c r="AH138" s="1"/>
      <c r="AI138" s="1"/>
    </row>
    <row r="139" spans="1:35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2">
        <f t="shared" si="5"/>
        <v>115</v>
      </c>
      <c r="AD139" s="2">
        <f>IF(AE139&lt;$AE$21,MAX($AD$21:AD138),AD138+1)</f>
        <v>9</v>
      </c>
      <c r="AE139" s="13">
        <f t="shared" si="4"/>
        <v>-6266.5</v>
      </c>
      <c r="AF139" s="4">
        <f t="shared" si="4"/>
        <v>-12.5</v>
      </c>
      <c r="AG139" s="2">
        <f t="shared" si="3"/>
        <v>-6</v>
      </c>
      <c r="AH139" s="1"/>
      <c r="AI139" s="1"/>
    </row>
    <row r="140" spans="1:35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2">
        <f t="shared" si="5"/>
        <v>116</v>
      </c>
      <c r="AD140" s="2">
        <f>IF(AE140&lt;$AE$21,MAX($AD$21:AD139),AD139+1)</f>
        <v>9</v>
      </c>
      <c r="AE140" s="13">
        <f t="shared" si="4"/>
        <v>-6379</v>
      </c>
      <c r="AF140" s="4">
        <f t="shared" si="4"/>
        <v>-12.5</v>
      </c>
      <c r="AG140" s="2">
        <f t="shared" si="3"/>
        <v>-6</v>
      </c>
      <c r="AH140" s="1"/>
      <c r="AI140" s="1"/>
    </row>
    <row r="141" spans="1:35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2">
        <f t="shared" si="5"/>
        <v>117</v>
      </c>
      <c r="AD141" s="2">
        <f>IF(AE141&lt;$AE$21,MAX($AD$21:AD140),AD140+1)</f>
        <v>9</v>
      </c>
      <c r="AE141" s="13">
        <f t="shared" si="4"/>
        <v>-6492.5</v>
      </c>
      <c r="AF141" s="4">
        <f t="shared" si="4"/>
        <v>-12.5</v>
      </c>
      <c r="AG141" s="2">
        <f t="shared" si="3"/>
        <v>-6</v>
      </c>
      <c r="AH141" s="1"/>
      <c r="AI141" s="1"/>
    </row>
    <row r="142" spans="1:35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2">
        <f t="shared" si="5"/>
        <v>118</v>
      </c>
      <c r="AD142" s="2">
        <f>IF(AE142&lt;$AE$21,MAX($AD$21:AD141),AD141+1)</f>
        <v>9</v>
      </c>
      <c r="AE142" s="13">
        <f t="shared" si="4"/>
        <v>-6607</v>
      </c>
      <c r="AF142" s="4">
        <f t="shared" si="4"/>
        <v>-12.5</v>
      </c>
      <c r="AG142" s="2">
        <f t="shared" si="3"/>
        <v>-6</v>
      </c>
      <c r="AH142" s="1"/>
      <c r="AI142" s="1"/>
    </row>
    <row r="143" spans="1:35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2">
        <f t="shared" si="5"/>
        <v>119</v>
      </c>
      <c r="AD143" s="2">
        <f>IF(AE143&lt;$AE$21,MAX($AD$21:AD142),AD142+1)</f>
        <v>9</v>
      </c>
      <c r="AE143" s="13">
        <f t="shared" si="4"/>
        <v>-6722.5</v>
      </c>
      <c r="AF143" s="4">
        <f t="shared" si="4"/>
        <v>-12.5</v>
      </c>
      <c r="AG143" s="2">
        <f t="shared" si="3"/>
        <v>-6</v>
      </c>
      <c r="AH143" s="1"/>
      <c r="AI143" s="1"/>
    </row>
    <row r="144" spans="1:35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2">
        <f t="shared" si="5"/>
        <v>120</v>
      </c>
      <c r="AD144" s="2">
        <f>IF(AE144&lt;$AE$21,MAX($AD$21:AD143),AD143+1)</f>
        <v>9</v>
      </c>
      <c r="AE144" s="13">
        <f t="shared" si="4"/>
        <v>-6839</v>
      </c>
      <c r="AF144" s="4">
        <f t="shared" si="4"/>
        <v>-12.5</v>
      </c>
      <c r="AG144" s="2">
        <f t="shared" si="3"/>
        <v>-6</v>
      </c>
      <c r="AH144" s="1"/>
      <c r="AI144" s="1"/>
    </row>
    <row r="145" spans="1:35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2">
        <f t="shared" si="5"/>
        <v>121</v>
      </c>
      <c r="AD145" s="2">
        <f>IF(AE145&lt;$AE$21,MAX($AD$21:AD144),AD144+1)</f>
        <v>9</v>
      </c>
      <c r="AE145" s="13">
        <f t="shared" si="4"/>
        <v>-6956.5</v>
      </c>
      <c r="AF145" s="4">
        <f t="shared" si="4"/>
        <v>-12.5</v>
      </c>
      <c r="AG145" s="2">
        <f t="shared" si="3"/>
        <v>-6</v>
      </c>
      <c r="AH145" s="1"/>
      <c r="AI145" s="1"/>
    </row>
    <row r="146" spans="1:35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2">
        <f t="shared" si="5"/>
        <v>122</v>
      </c>
      <c r="AD146" s="2">
        <f>IF(AE146&lt;$AE$21,MAX($AD$21:AD145),AD145+1)</f>
        <v>9</v>
      </c>
      <c r="AE146" s="13">
        <f t="shared" si="4"/>
        <v>-7075</v>
      </c>
      <c r="AF146" s="4">
        <f t="shared" si="4"/>
        <v>-12.5</v>
      </c>
      <c r="AG146" s="2">
        <f t="shared" si="3"/>
        <v>-6</v>
      </c>
      <c r="AH146" s="1"/>
      <c r="AI146" s="1"/>
    </row>
    <row r="147" spans="1:35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2">
        <f t="shared" si="5"/>
        <v>123</v>
      </c>
      <c r="AD147" s="2">
        <f>IF(AE147&lt;$AE$21,MAX($AD$21:AD146),AD146+1)</f>
        <v>9</v>
      </c>
      <c r="AE147" s="13">
        <f t="shared" si="4"/>
        <v>-7194.5</v>
      </c>
      <c r="AF147" s="4">
        <f t="shared" si="4"/>
        <v>-12.5</v>
      </c>
      <c r="AG147" s="2">
        <f t="shared" si="3"/>
        <v>-6</v>
      </c>
      <c r="AH147" s="1"/>
      <c r="AI147" s="1"/>
    </row>
    <row r="148" spans="1:35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2">
        <f t="shared" si="5"/>
        <v>124</v>
      </c>
      <c r="AD148" s="2">
        <f>IF(AE148&lt;$AE$21,MAX($AD$21:AD147),AD147+1)</f>
        <v>9</v>
      </c>
      <c r="AE148" s="13">
        <f t="shared" si="4"/>
        <v>-7315</v>
      </c>
      <c r="AF148" s="4">
        <f t="shared" si="4"/>
        <v>-12.5</v>
      </c>
      <c r="AG148" s="2">
        <f t="shared" si="3"/>
        <v>-6</v>
      </c>
      <c r="AH148" s="1"/>
      <c r="AI148" s="1"/>
    </row>
    <row r="149" spans="1:35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2">
        <f t="shared" si="5"/>
        <v>125</v>
      </c>
      <c r="AD149" s="2">
        <f>IF(AE149&lt;$AE$21,MAX($AD$21:AD148),AD148+1)</f>
        <v>9</v>
      </c>
      <c r="AE149" s="13">
        <f t="shared" si="4"/>
        <v>-7436.5</v>
      </c>
      <c r="AF149" s="4">
        <f t="shared" si="4"/>
        <v>-12.5</v>
      </c>
      <c r="AG149" s="2">
        <f t="shared" ref="AG149:AG212" si="6">$C$6*AD149+$I$6</f>
        <v>-6</v>
      </c>
      <c r="AH149" s="1"/>
      <c r="AI149" s="1"/>
    </row>
    <row r="150" spans="1:35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2">
        <f t="shared" si="5"/>
        <v>126</v>
      </c>
      <c r="AD150" s="2">
        <f>IF(AE150&lt;$AE$21,MAX($AD$21:AD149),AD149+1)</f>
        <v>9</v>
      </c>
      <c r="AE150" s="13">
        <f t="shared" ref="AE150:AF165" si="7">$C$4*(AC150^$H$5)+$I$4*AC150+$O$4</f>
        <v>-7559</v>
      </c>
      <c r="AF150" s="4">
        <f t="shared" si="7"/>
        <v>-12.5</v>
      </c>
      <c r="AG150" s="2">
        <f t="shared" si="6"/>
        <v>-6</v>
      </c>
      <c r="AH150" s="1"/>
      <c r="AI150" s="1"/>
    </row>
    <row r="151" spans="1:35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2">
        <f t="shared" ref="AC151:AC214" si="8">AC150+1</f>
        <v>127</v>
      </c>
      <c r="AD151" s="2">
        <f>IF(AE151&lt;$AE$21,MAX($AD$21:AD150),AD150+1)</f>
        <v>9</v>
      </c>
      <c r="AE151" s="13">
        <f t="shared" si="7"/>
        <v>-7682.5</v>
      </c>
      <c r="AF151" s="4">
        <f t="shared" si="7"/>
        <v>-12.5</v>
      </c>
      <c r="AG151" s="2">
        <f t="shared" si="6"/>
        <v>-6</v>
      </c>
      <c r="AH151" s="1"/>
      <c r="AI151" s="1"/>
    </row>
    <row r="152" spans="1:35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2">
        <f t="shared" si="8"/>
        <v>128</v>
      </c>
      <c r="AD152" s="2">
        <f>IF(AE152&lt;$AE$21,MAX($AD$21:AD151),AD151+1)</f>
        <v>9</v>
      </c>
      <c r="AE152" s="13">
        <f t="shared" si="7"/>
        <v>-7807</v>
      </c>
      <c r="AF152" s="4">
        <f t="shared" si="7"/>
        <v>-12.5</v>
      </c>
      <c r="AG152" s="2">
        <f t="shared" si="6"/>
        <v>-6</v>
      </c>
      <c r="AH152" s="1"/>
      <c r="AI152" s="1"/>
    </row>
    <row r="153" spans="1:35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2">
        <f t="shared" si="8"/>
        <v>129</v>
      </c>
      <c r="AD153" s="2">
        <f>IF(AE153&lt;$AE$21,MAX($AD$21:AD152),AD152+1)</f>
        <v>9</v>
      </c>
      <c r="AE153" s="13">
        <f t="shared" si="7"/>
        <v>-7932.5</v>
      </c>
      <c r="AF153" s="4">
        <f t="shared" si="7"/>
        <v>-12.5</v>
      </c>
      <c r="AG153" s="2">
        <f t="shared" si="6"/>
        <v>-6</v>
      </c>
      <c r="AH153" s="1"/>
      <c r="AI153" s="1"/>
    </row>
    <row r="154" spans="1:35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2">
        <f t="shared" si="8"/>
        <v>130</v>
      </c>
      <c r="AD154" s="2">
        <f>IF(AE154&lt;$AE$21,MAX($AD$21:AD153),AD153+1)</f>
        <v>9</v>
      </c>
      <c r="AE154" s="13">
        <f t="shared" si="7"/>
        <v>-8059</v>
      </c>
      <c r="AF154" s="4">
        <f t="shared" si="7"/>
        <v>-12.5</v>
      </c>
      <c r="AG154" s="2">
        <f t="shared" si="6"/>
        <v>-6</v>
      </c>
      <c r="AH154" s="1"/>
      <c r="AI154" s="1"/>
    </row>
    <row r="155" spans="1:35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2">
        <f t="shared" si="8"/>
        <v>131</v>
      </c>
      <c r="AD155" s="2">
        <f>IF(AE155&lt;$AE$21,MAX($AD$21:AD154),AD154+1)</f>
        <v>9</v>
      </c>
      <c r="AE155" s="13">
        <f t="shared" si="7"/>
        <v>-8186.5</v>
      </c>
      <c r="AF155" s="4">
        <f t="shared" si="7"/>
        <v>-12.5</v>
      </c>
      <c r="AG155" s="2">
        <f t="shared" si="6"/>
        <v>-6</v>
      </c>
      <c r="AH155" s="1"/>
      <c r="AI155" s="1"/>
    </row>
    <row r="156" spans="1:35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2">
        <f t="shared" si="8"/>
        <v>132</v>
      </c>
      <c r="AD156" s="2">
        <f>IF(AE156&lt;$AE$21,MAX($AD$21:AD155),AD155+1)</f>
        <v>9</v>
      </c>
      <c r="AE156" s="13">
        <f t="shared" si="7"/>
        <v>-8315</v>
      </c>
      <c r="AF156" s="4">
        <f t="shared" si="7"/>
        <v>-12.5</v>
      </c>
      <c r="AG156" s="2">
        <f t="shared" si="6"/>
        <v>-6</v>
      </c>
      <c r="AH156" s="1"/>
      <c r="AI156" s="1"/>
    </row>
    <row r="157" spans="1:35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2">
        <f t="shared" si="8"/>
        <v>133</v>
      </c>
      <c r="AD157" s="2">
        <f>IF(AE157&lt;$AE$21,MAX($AD$21:AD156),AD156+1)</f>
        <v>9</v>
      </c>
      <c r="AE157" s="13">
        <f t="shared" si="7"/>
        <v>-8444.5</v>
      </c>
      <c r="AF157" s="4">
        <f t="shared" si="7"/>
        <v>-12.5</v>
      </c>
      <c r="AG157" s="2">
        <f t="shared" si="6"/>
        <v>-6</v>
      </c>
      <c r="AH157" s="1"/>
      <c r="AI157" s="1"/>
    </row>
    <row r="158" spans="1:35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2">
        <f t="shared" si="8"/>
        <v>134</v>
      </c>
      <c r="AD158" s="2">
        <f>IF(AE158&lt;$AE$21,MAX($AD$21:AD157),AD157+1)</f>
        <v>9</v>
      </c>
      <c r="AE158" s="13">
        <f t="shared" si="7"/>
        <v>-8575</v>
      </c>
      <c r="AF158" s="4">
        <f t="shared" si="7"/>
        <v>-12.5</v>
      </c>
      <c r="AG158" s="2">
        <f t="shared" si="6"/>
        <v>-6</v>
      </c>
      <c r="AH158" s="1"/>
      <c r="AI158" s="1"/>
    </row>
    <row r="159" spans="1:35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2">
        <f t="shared" si="8"/>
        <v>135</v>
      </c>
      <c r="AD159" s="2">
        <f>IF(AE159&lt;$AE$21,MAX($AD$21:AD158),AD158+1)</f>
        <v>9</v>
      </c>
      <c r="AE159" s="13">
        <f t="shared" si="7"/>
        <v>-8706.5</v>
      </c>
      <c r="AF159" s="4">
        <f t="shared" si="7"/>
        <v>-12.5</v>
      </c>
      <c r="AG159" s="2">
        <f t="shared" si="6"/>
        <v>-6</v>
      </c>
      <c r="AH159" s="1"/>
      <c r="AI159" s="1"/>
    </row>
    <row r="160" spans="1:35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2">
        <f t="shared" si="8"/>
        <v>136</v>
      </c>
      <c r="AD160" s="2">
        <f>IF(AE160&lt;$AE$21,MAX($AD$21:AD159),AD159+1)</f>
        <v>9</v>
      </c>
      <c r="AE160" s="13">
        <f t="shared" si="7"/>
        <v>-8839</v>
      </c>
      <c r="AF160" s="4">
        <f t="shared" si="7"/>
        <v>-12.5</v>
      </c>
      <c r="AG160" s="2">
        <f t="shared" si="6"/>
        <v>-6</v>
      </c>
      <c r="AH160" s="1"/>
      <c r="AI160" s="1"/>
    </row>
    <row r="161" spans="1:35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2">
        <f t="shared" si="8"/>
        <v>137</v>
      </c>
      <c r="AD161" s="2">
        <f>IF(AE161&lt;$AE$21,MAX($AD$21:AD160),AD160+1)</f>
        <v>9</v>
      </c>
      <c r="AE161" s="13">
        <f t="shared" si="7"/>
        <v>-8972.5</v>
      </c>
      <c r="AF161" s="4">
        <f t="shared" si="7"/>
        <v>-12.5</v>
      </c>
      <c r="AG161" s="2">
        <f t="shared" si="6"/>
        <v>-6</v>
      </c>
      <c r="AH161" s="1"/>
      <c r="AI161" s="1"/>
    </row>
    <row r="162" spans="1:35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2">
        <f t="shared" si="8"/>
        <v>138</v>
      </c>
      <c r="AD162" s="2">
        <f>IF(AE162&lt;$AE$21,MAX($AD$21:AD161),AD161+1)</f>
        <v>9</v>
      </c>
      <c r="AE162" s="13">
        <f t="shared" si="7"/>
        <v>-9107</v>
      </c>
      <c r="AF162" s="4">
        <f t="shared" si="7"/>
        <v>-12.5</v>
      </c>
      <c r="AG162" s="2">
        <f t="shared" si="6"/>
        <v>-6</v>
      </c>
      <c r="AH162" s="1"/>
      <c r="AI162" s="1"/>
    </row>
    <row r="163" spans="1:35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2">
        <f t="shared" si="8"/>
        <v>139</v>
      </c>
      <c r="AD163" s="2">
        <f>IF(AE163&lt;$AE$21,MAX($AD$21:AD162),AD162+1)</f>
        <v>9</v>
      </c>
      <c r="AE163" s="13">
        <f t="shared" si="7"/>
        <v>-9242.5</v>
      </c>
      <c r="AF163" s="4">
        <f t="shared" si="7"/>
        <v>-12.5</v>
      </c>
      <c r="AG163" s="2">
        <f t="shared" si="6"/>
        <v>-6</v>
      </c>
      <c r="AH163" s="1"/>
      <c r="AI163" s="1"/>
    </row>
    <row r="164" spans="1:35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2">
        <f t="shared" si="8"/>
        <v>140</v>
      </c>
      <c r="AD164" s="2">
        <f>IF(AE164&lt;$AE$21,MAX($AD$21:AD163),AD163+1)</f>
        <v>9</v>
      </c>
      <c r="AE164" s="13">
        <f t="shared" si="7"/>
        <v>-9379</v>
      </c>
      <c r="AF164" s="4">
        <f t="shared" si="7"/>
        <v>-12.5</v>
      </c>
      <c r="AG164" s="2">
        <f t="shared" si="6"/>
        <v>-6</v>
      </c>
      <c r="AH164" s="11">
        <f>MAX(AE21:AE41)</f>
        <v>5.5</v>
      </c>
      <c r="AI164" s="1"/>
    </row>
    <row r="165" spans="1:35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2">
        <f t="shared" si="8"/>
        <v>141</v>
      </c>
      <c r="AD165" s="2">
        <f>IF(AE165&lt;$AE$21,MAX($AD$21:AD164),AD164+1)</f>
        <v>9</v>
      </c>
      <c r="AE165" s="13">
        <f t="shared" si="7"/>
        <v>-9516.5</v>
      </c>
      <c r="AF165" s="4">
        <f t="shared" si="7"/>
        <v>-12.5</v>
      </c>
      <c r="AG165" s="2">
        <f t="shared" si="6"/>
        <v>-6</v>
      </c>
      <c r="AH165" s="10">
        <f>C11</f>
        <v>0</v>
      </c>
      <c r="AI165" s="1"/>
    </row>
    <row r="166" spans="1:35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2">
        <f t="shared" si="8"/>
        <v>142</v>
      </c>
      <c r="AD166" s="2">
        <f>IF(AE166&lt;$AE$21,MAX($AD$21:AD165),AD165+1)</f>
        <v>9</v>
      </c>
      <c r="AE166" s="13">
        <f t="shared" ref="AE166:AF229" si="9">$C$4*(AC166^$H$5)+$I$4*AC166+$O$4</f>
        <v>-9655</v>
      </c>
      <c r="AF166" s="4">
        <f t="shared" si="9"/>
        <v>-12.5</v>
      </c>
      <c r="AG166" s="2">
        <f t="shared" si="6"/>
        <v>-6</v>
      </c>
      <c r="AH166" s="3">
        <f>C4*F8^H5+I4*F8+O4</f>
        <v>5.5</v>
      </c>
      <c r="AI166" s="1"/>
    </row>
    <row r="167" spans="1:35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2">
        <f t="shared" si="8"/>
        <v>143</v>
      </c>
      <c r="AD167" s="2">
        <f>IF(AE167&lt;$AE$21,MAX($AD$21:AD166),AD166+1)</f>
        <v>9</v>
      </c>
      <c r="AE167" s="13">
        <f t="shared" si="9"/>
        <v>-9794.5</v>
      </c>
      <c r="AF167" s="4">
        <f t="shared" si="9"/>
        <v>-12.5</v>
      </c>
      <c r="AG167" s="2">
        <f t="shared" si="6"/>
        <v>-6</v>
      </c>
      <c r="AH167" s="11">
        <f>C4*F8^H5+I4*F8+O4</f>
        <v>5.5</v>
      </c>
      <c r="AI167" s="1"/>
    </row>
    <row r="168" spans="1:35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2">
        <f t="shared" si="8"/>
        <v>144</v>
      </c>
      <c r="AD168" s="2">
        <f>IF(AE168&lt;$AE$21,MAX($AD$21:AD167),AD167+1)</f>
        <v>9</v>
      </c>
      <c r="AE168" s="13">
        <f t="shared" si="9"/>
        <v>-9935</v>
      </c>
      <c r="AF168" s="4">
        <f t="shared" si="9"/>
        <v>-12.5</v>
      </c>
      <c r="AG168" s="2">
        <f t="shared" si="6"/>
        <v>-6</v>
      </c>
      <c r="AH168" s="3">
        <f>F8</f>
        <v>3</v>
      </c>
      <c r="AI168" s="1"/>
    </row>
    <row r="169" spans="1:35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2">
        <f t="shared" si="8"/>
        <v>145</v>
      </c>
      <c r="AD169" s="2">
        <f>IF(AE169&lt;$AE$21,MAX($AD$21:AD168),AD168+1)</f>
        <v>9</v>
      </c>
      <c r="AE169" s="13">
        <f t="shared" si="9"/>
        <v>-10076.5</v>
      </c>
      <c r="AF169" s="4">
        <f t="shared" si="9"/>
        <v>-12.5</v>
      </c>
      <c r="AG169" s="2">
        <f t="shared" si="6"/>
        <v>-6</v>
      </c>
      <c r="AH169" s="3">
        <f>F8</f>
        <v>3</v>
      </c>
      <c r="AI169" s="1"/>
    </row>
    <row r="170" spans="1:35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2">
        <f t="shared" si="8"/>
        <v>146</v>
      </c>
      <c r="AD170" s="2">
        <f>IF(AE170&lt;$AE$21,MAX($AD$21:AD169),AD169+1)</f>
        <v>9</v>
      </c>
      <c r="AE170" s="13">
        <f t="shared" si="9"/>
        <v>-10219</v>
      </c>
      <c r="AF170" s="4">
        <f t="shared" si="9"/>
        <v>-12.5</v>
      </c>
      <c r="AG170" s="2">
        <f t="shared" si="6"/>
        <v>-6</v>
      </c>
      <c r="AH170" s="1"/>
      <c r="AI170" s="1"/>
    </row>
    <row r="171" spans="1:35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2">
        <f t="shared" si="8"/>
        <v>147</v>
      </c>
      <c r="AD171" s="2">
        <f>IF(AE171&lt;$AE$21,MAX($AD$21:AD170),AD170+1)</f>
        <v>9</v>
      </c>
      <c r="AE171" s="13">
        <f t="shared" si="9"/>
        <v>-10362.5</v>
      </c>
      <c r="AF171" s="4">
        <f t="shared" si="9"/>
        <v>-12.5</v>
      </c>
      <c r="AG171" s="2">
        <f t="shared" si="6"/>
        <v>-6</v>
      </c>
      <c r="AH171" s="1"/>
      <c r="AI171" s="1"/>
    </row>
    <row r="172" spans="1:35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2">
        <f t="shared" si="8"/>
        <v>148</v>
      </c>
      <c r="AD172" s="2">
        <f>IF(AE172&lt;$AE$21,MAX($AD$21:AD171),AD171+1)</f>
        <v>9</v>
      </c>
      <c r="AE172" s="13">
        <f t="shared" si="9"/>
        <v>-10507</v>
      </c>
      <c r="AF172" s="4">
        <f t="shared" si="9"/>
        <v>-12.5</v>
      </c>
      <c r="AG172" s="2">
        <f t="shared" si="6"/>
        <v>-6</v>
      </c>
      <c r="AH172" s="1"/>
      <c r="AI172" s="1"/>
    </row>
    <row r="173" spans="1:35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2">
        <f t="shared" si="8"/>
        <v>149</v>
      </c>
      <c r="AD173" s="2">
        <f>IF(AE173&lt;$AE$21,MAX($AD$21:AD172),AD172+1)</f>
        <v>9</v>
      </c>
      <c r="AE173" s="13">
        <f t="shared" si="9"/>
        <v>-10652.5</v>
      </c>
      <c r="AF173" s="4">
        <f t="shared" si="9"/>
        <v>-12.5</v>
      </c>
      <c r="AG173" s="2">
        <f t="shared" si="6"/>
        <v>-6</v>
      </c>
      <c r="AH173" s="1"/>
      <c r="AI173" s="1"/>
    </row>
    <row r="174" spans="1:35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2">
        <f t="shared" si="8"/>
        <v>150</v>
      </c>
      <c r="AD174" s="2">
        <f>IF(AE174&lt;$AE$21,MAX($AD$21:AD173),AD173+1)</f>
        <v>9</v>
      </c>
      <c r="AE174" s="13">
        <f t="shared" si="9"/>
        <v>-10799</v>
      </c>
      <c r="AF174" s="4">
        <f t="shared" si="9"/>
        <v>-12.5</v>
      </c>
      <c r="AG174" s="2">
        <f t="shared" si="6"/>
        <v>-6</v>
      </c>
      <c r="AH174" s="1"/>
      <c r="AI174" s="1"/>
    </row>
    <row r="175" spans="1:35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2">
        <f t="shared" si="8"/>
        <v>151</v>
      </c>
      <c r="AD175" s="2">
        <f>IF(AE175&lt;$AE$21,MAX($AD$21:AD174),AD174+1)</f>
        <v>9</v>
      </c>
      <c r="AE175" s="13">
        <f t="shared" si="9"/>
        <v>-10946.5</v>
      </c>
      <c r="AF175" s="4">
        <f t="shared" si="9"/>
        <v>-12.5</v>
      </c>
      <c r="AG175" s="2">
        <f t="shared" si="6"/>
        <v>-6</v>
      </c>
      <c r="AH175" s="1"/>
      <c r="AI175" s="1"/>
    </row>
    <row r="176" spans="1:35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2">
        <f t="shared" si="8"/>
        <v>152</v>
      </c>
      <c r="AD176" s="2">
        <f>IF(AE176&lt;$AE$21,MAX($AD$21:AD175),AD175+1)</f>
        <v>9</v>
      </c>
      <c r="AE176" s="13">
        <f t="shared" si="9"/>
        <v>-11095</v>
      </c>
      <c r="AF176" s="4">
        <f t="shared" si="9"/>
        <v>-12.5</v>
      </c>
      <c r="AG176" s="2">
        <f t="shared" si="6"/>
        <v>-6</v>
      </c>
      <c r="AH176" s="1"/>
      <c r="AI176" s="1"/>
    </row>
    <row r="177" spans="1:35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2">
        <f t="shared" si="8"/>
        <v>153</v>
      </c>
      <c r="AD177" s="2">
        <f>IF(AE177&lt;$AE$21,MAX($AD$21:AD176),AD176+1)</f>
        <v>9</v>
      </c>
      <c r="AE177" s="13">
        <f t="shared" si="9"/>
        <v>-11244.5</v>
      </c>
      <c r="AF177" s="4">
        <f t="shared" si="9"/>
        <v>-12.5</v>
      </c>
      <c r="AG177" s="2">
        <f t="shared" si="6"/>
        <v>-6</v>
      </c>
      <c r="AH177" s="1"/>
      <c r="AI177" s="1"/>
    </row>
    <row r="178" spans="1:35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2">
        <f t="shared" si="8"/>
        <v>154</v>
      </c>
      <c r="AD178" s="2">
        <f>IF(AE178&lt;$AE$21,MAX($AD$21:AD177),AD177+1)</f>
        <v>9</v>
      </c>
      <c r="AE178" s="13">
        <f t="shared" si="9"/>
        <v>-11395</v>
      </c>
      <c r="AF178" s="4">
        <f t="shared" si="9"/>
        <v>-12.5</v>
      </c>
      <c r="AG178" s="2">
        <f t="shared" si="6"/>
        <v>-6</v>
      </c>
      <c r="AH178" s="1"/>
      <c r="AI178" s="1"/>
    </row>
    <row r="179" spans="1:35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2">
        <f t="shared" si="8"/>
        <v>155</v>
      </c>
      <c r="AD179" s="2">
        <f>IF(AE179&lt;$AE$21,MAX($AD$21:AD178),AD178+1)</f>
        <v>9</v>
      </c>
      <c r="AE179" s="13">
        <f t="shared" si="9"/>
        <v>-11546.5</v>
      </c>
      <c r="AF179" s="4">
        <f t="shared" si="9"/>
        <v>-12.5</v>
      </c>
      <c r="AG179" s="2">
        <f t="shared" si="6"/>
        <v>-6</v>
      </c>
      <c r="AH179" s="1"/>
      <c r="AI179" s="1"/>
    </row>
    <row r="180" spans="1:35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2">
        <f t="shared" si="8"/>
        <v>156</v>
      </c>
      <c r="AD180" s="2">
        <f>IF(AE180&lt;$AE$21,MAX($AD$21:AD179),AD179+1)</f>
        <v>9</v>
      </c>
      <c r="AE180" s="13">
        <f t="shared" si="9"/>
        <v>-11699</v>
      </c>
      <c r="AF180" s="4">
        <f t="shared" si="9"/>
        <v>-12.5</v>
      </c>
      <c r="AG180" s="2">
        <f t="shared" si="6"/>
        <v>-6</v>
      </c>
      <c r="AH180" s="1"/>
      <c r="AI180" s="1"/>
    </row>
    <row r="181" spans="1:35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2">
        <f t="shared" si="8"/>
        <v>157</v>
      </c>
      <c r="AD181" s="2">
        <f>IF(AE181&lt;$AE$21,MAX($AD$21:AD180),AD180+1)</f>
        <v>9</v>
      </c>
      <c r="AE181" s="13">
        <f t="shared" si="9"/>
        <v>-11852.5</v>
      </c>
      <c r="AF181" s="4">
        <f t="shared" si="9"/>
        <v>-12.5</v>
      </c>
      <c r="AG181" s="2">
        <f t="shared" si="6"/>
        <v>-6</v>
      </c>
      <c r="AH181" s="1"/>
      <c r="AI181" s="1"/>
    </row>
    <row r="182" spans="1:35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2">
        <f t="shared" si="8"/>
        <v>158</v>
      </c>
      <c r="AD182" s="2">
        <f>IF(AE182&lt;$AE$21,MAX($AD$21:AD181),AD181+1)</f>
        <v>9</v>
      </c>
      <c r="AE182" s="13">
        <f t="shared" si="9"/>
        <v>-12007</v>
      </c>
      <c r="AF182" s="4">
        <f t="shared" si="9"/>
        <v>-12.5</v>
      </c>
      <c r="AG182" s="2">
        <f t="shared" si="6"/>
        <v>-6</v>
      </c>
      <c r="AH182" s="1"/>
      <c r="AI182" s="1"/>
    </row>
    <row r="183" spans="1:35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2">
        <f t="shared" si="8"/>
        <v>159</v>
      </c>
      <c r="AD183" s="2">
        <f>IF(AE183&lt;$AE$21,MAX($AD$21:AD182),AD182+1)</f>
        <v>9</v>
      </c>
      <c r="AE183" s="13">
        <f t="shared" si="9"/>
        <v>-12162.5</v>
      </c>
      <c r="AF183" s="4">
        <f t="shared" si="9"/>
        <v>-12.5</v>
      </c>
      <c r="AG183" s="2">
        <f t="shared" si="6"/>
        <v>-6</v>
      </c>
      <c r="AH183" s="1"/>
      <c r="AI183" s="1"/>
    </row>
    <row r="184" spans="1:35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2">
        <f t="shared" si="8"/>
        <v>160</v>
      </c>
      <c r="AD184" s="2">
        <f>IF(AE184&lt;$AE$21,MAX($AD$21:AD183),AD183+1)</f>
        <v>9</v>
      </c>
      <c r="AE184" s="13">
        <f t="shared" si="9"/>
        <v>-12319</v>
      </c>
      <c r="AF184" s="4">
        <f t="shared" si="9"/>
        <v>-12.5</v>
      </c>
      <c r="AG184" s="2">
        <f t="shared" si="6"/>
        <v>-6</v>
      </c>
      <c r="AH184" s="1"/>
      <c r="AI184" s="1"/>
    </row>
    <row r="185" spans="1:35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2">
        <f t="shared" si="8"/>
        <v>161</v>
      </c>
      <c r="AD185" s="2">
        <f>IF(AE185&lt;$AE$21,MAX($AD$21:AD184),AD184+1)</f>
        <v>9</v>
      </c>
      <c r="AE185" s="13">
        <f t="shared" si="9"/>
        <v>-12476.5</v>
      </c>
      <c r="AF185" s="4">
        <f t="shared" si="9"/>
        <v>-12.5</v>
      </c>
      <c r="AG185" s="2">
        <f t="shared" si="6"/>
        <v>-6</v>
      </c>
      <c r="AH185" s="1"/>
      <c r="AI185" s="1"/>
    </row>
    <row r="186" spans="1:35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2">
        <f t="shared" si="8"/>
        <v>162</v>
      </c>
      <c r="AD186" s="2">
        <f>IF(AE186&lt;$AE$21,MAX($AD$21:AD185),AD185+1)</f>
        <v>9</v>
      </c>
      <c r="AE186" s="13">
        <f t="shared" si="9"/>
        <v>-12635</v>
      </c>
      <c r="AF186" s="4">
        <f t="shared" si="9"/>
        <v>-12.5</v>
      </c>
      <c r="AG186" s="2">
        <f t="shared" si="6"/>
        <v>-6</v>
      </c>
      <c r="AH186" s="1"/>
      <c r="AI186" s="1"/>
    </row>
    <row r="187" spans="1:35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2">
        <f t="shared" si="8"/>
        <v>163</v>
      </c>
      <c r="AD187" s="2">
        <f>IF(AE187&lt;$AE$21,MAX($AD$21:AD186),AD186+1)</f>
        <v>9</v>
      </c>
      <c r="AE187" s="13">
        <f t="shared" si="9"/>
        <v>-12794.5</v>
      </c>
      <c r="AF187" s="4">
        <f t="shared" si="9"/>
        <v>-12.5</v>
      </c>
      <c r="AG187" s="2">
        <f t="shared" si="6"/>
        <v>-6</v>
      </c>
      <c r="AH187" s="1"/>
      <c r="AI187" s="1"/>
    </row>
    <row r="188" spans="1:35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2">
        <f t="shared" si="8"/>
        <v>164</v>
      </c>
      <c r="AD188" s="2">
        <f>IF(AE188&lt;$AE$21,MAX($AD$21:AD187),AD187+1)</f>
        <v>9</v>
      </c>
      <c r="AE188" s="13">
        <f t="shared" si="9"/>
        <v>-12955</v>
      </c>
      <c r="AF188" s="4">
        <f t="shared" si="9"/>
        <v>-12.5</v>
      </c>
      <c r="AG188" s="2">
        <f t="shared" si="6"/>
        <v>-6</v>
      </c>
      <c r="AH188" s="1"/>
      <c r="AI188" s="1"/>
    </row>
    <row r="189" spans="1:35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2">
        <f t="shared" si="8"/>
        <v>165</v>
      </c>
      <c r="AD189" s="2">
        <f>IF(AE189&lt;$AE$21,MAX($AD$21:AD188),AD188+1)</f>
        <v>9</v>
      </c>
      <c r="AE189" s="13">
        <f t="shared" si="9"/>
        <v>-13116.5</v>
      </c>
      <c r="AF189" s="4">
        <f t="shared" si="9"/>
        <v>-12.5</v>
      </c>
      <c r="AG189" s="2">
        <f t="shared" si="6"/>
        <v>-6</v>
      </c>
      <c r="AH189" s="1"/>
      <c r="AI189" s="1"/>
    </row>
    <row r="190" spans="1:35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2">
        <f t="shared" si="8"/>
        <v>166</v>
      </c>
      <c r="AD190" s="2">
        <f>IF(AE190&lt;$AE$21,MAX($AD$21:AD189),AD189+1)</f>
        <v>9</v>
      </c>
      <c r="AE190" s="13">
        <f t="shared" si="9"/>
        <v>-13279</v>
      </c>
      <c r="AF190" s="4">
        <f t="shared" si="9"/>
        <v>-12.5</v>
      </c>
      <c r="AG190" s="2">
        <f t="shared" si="6"/>
        <v>-6</v>
      </c>
      <c r="AH190" s="1"/>
      <c r="AI190" s="1"/>
    </row>
    <row r="191" spans="1:35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2">
        <f t="shared" si="8"/>
        <v>167</v>
      </c>
      <c r="AD191" s="2">
        <f>IF(AE191&lt;$AE$21,MAX($AD$21:AD190),AD190+1)</f>
        <v>9</v>
      </c>
      <c r="AE191" s="13">
        <f t="shared" si="9"/>
        <v>-13442.5</v>
      </c>
      <c r="AF191" s="4">
        <f t="shared" si="9"/>
        <v>-12.5</v>
      </c>
      <c r="AG191" s="2">
        <f t="shared" si="6"/>
        <v>-6</v>
      </c>
      <c r="AH191" s="1"/>
      <c r="AI191" s="1"/>
    </row>
    <row r="192" spans="1:35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2">
        <f t="shared" si="8"/>
        <v>168</v>
      </c>
      <c r="AD192" s="2">
        <f>IF(AE192&lt;$AE$21,MAX($AD$21:AD191),AD191+1)</f>
        <v>9</v>
      </c>
      <c r="AE192" s="13">
        <f t="shared" si="9"/>
        <v>-13607</v>
      </c>
      <c r="AF192" s="4">
        <f t="shared" si="9"/>
        <v>-12.5</v>
      </c>
      <c r="AG192" s="2">
        <f t="shared" si="6"/>
        <v>-6</v>
      </c>
      <c r="AH192" s="1"/>
      <c r="AI192" s="1"/>
    </row>
    <row r="193" spans="1:35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2">
        <f t="shared" si="8"/>
        <v>169</v>
      </c>
      <c r="AD193" s="2">
        <f>IF(AE193&lt;$AE$21,MAX($AD$21:AD192),AD192+1)</f>
        <v>9</v>
      </c>
      <c r="AE193" s="13">
        <f t="shared" si="9"/>
        <v>-13772.5</v>
      </c>
      <c r="AF193" s="4">
        <f t="shared" si="9"/>
        <v>-12.5</v>
      </c>
      <c r="AG193" s="2">
        <f t="shared" si="6"/>
        <v>-6</v>
      </c>
      <c r="AH193" s="1"/>
      <c r="AI193" s="1"/>
    </row>
    <row r="194" spans="1:35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2">
        <f t="shared" si="8"/>
        <v>170</v>
      </c>
      <c r="AD194" s="2">
        <f>IF(AE194&lt;$AE$21,MAX($AD$21:AD193),AD193+1)</f>
        <v>9</v>
      </c>
      <c r="AE194" s="13">
        <f t="shared" si="9"/>
        <v>-13939</v>
      </c>
      <c r="AF194" s="4">
        <f t="shared" si="9"/>
        <v>-12.5</v>
      </c>
      <c r="AG194" s="2">
        <f t="shared" si="6"/>
        <v>-6</v>
      </c>
      <c r="AH194" s="1"/>
      <c r="AI194" s="1"/>
    </row>
    <row r="195" spans="1:35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2">
        <f t="shared" si="8"/>
        <v>171</v>
      </c>
      <c r="AD195" s="2">
        <f>IF(AE195&lt;$AE$21,MAX($AD$21:AD194),AD194+1)</f>
        <v>9</v>
      </c>
      <c r="AE195" s="13">
        <f t="shared" si="9"/>
        <v>-14106.5</v>
      </c>
      <c r="AF195" s="4">
        <f t="shared" si="9"/>
        <v>-12.5</v>
      </c>
      <c r="AG195" s="2">
        <f t="shared" si="6"/>
        <v>-6</v>
      </c>
      <c r="AH195" s="1"/>
      <c r="AI195" s="1"/>
    </row>
    <row r="196" spans="1:35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2">
        <f t="shared" si="8"/>
        <v>172</v>
      </c>
      <c r="AD196" s="2">
        <f>IF(AE196&lt;$AE$21,MAX($AD$21:AD195),AD195+1)</f>
        <v>9</v>
      </c>
      <c r="AE196" s="13">
        <f t="shared" si="9"/>
        <v>-14275</v>
      </c>
      <c r="AF196" s="4">
        <f t="shared" si="9"/>
        <v>-12.5</v>
      </c>
      <c r="AG196" s="2">
        <f t="shared" si="6"/>
        <v>-6</v>
      </c>
      <c r="AH196" s="1"/>
      <c r="AI196" s="1"/>
    </row>
    <row r="197" spans="1:35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2">
        <f t="shared" si="8"/>
        <v>173</v>
      </c>
      <c r="AD197" s="2">
        <f>IF(AE197&lt;$AE$21,MAX($AD$21:AD196),AD196+1)</f>
        <v>9</v>
      </c>
      <c r="AE197" s="13">
        <f t="shared" si="9"/>
        <v>-14444.5</v>
      </c>
      <c r="AF197" s="4">
        <f t="shared" si="9"/>
        <v>-12.5</v>
      </c>
      <c r="AG197" s="2">
        <f t="shared" si="6"/>
        <v>-6</v>
      </c>
      <c r="AH197" s="1"/>
      <c r="AI197" s="1"/>
    </row>
    <row r="198" spans="1:35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2">
        <f t="shared" si="8"/>
        <v>174</v>
      </c>
      <c r="AD198" s="2">
        <f>IF(AE198&lt;$AE$21,MAX($AD$21:AD197),AD197+1)</f>
        <v>9</v>
      </c>
      <c r="AE198" s="13">
        <f t="shared" si="9"/>
        <v>-14615</v>
      </c>
      <c r="AF198" s="4">
        <f t="shared" si="9"/>
        <v>-12.5</v>
      </c>
      <c r="AG198" s="2">
        <f t="shared" si="6"/>
        <v>-6</v>
      </c>
      <c r="AH198" s="1"/>
      <c r="AI198" s="1"/>
    </row>
    <row r="199" spans="1:35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2">
        <f t="shared" si="8"/>
        <v>175</v>
      </c>
      <c r="AD199" s="2">
        <f>IF(AE199&lt;$AE$21,MAX($AD$21:AD198),AD198+1)</f>
        <v>9</v>
      </c>
      <c r="AE199" s="13">
        <f t="shared" si="9"/>
        <v>-14786.5</v>
      </c>
      <c r="AF199" s="4">
        <f t="shared" si="9"/>
        <v>-12.5</v>
      </c>
      <c r="AG199" s="2">
        <f t="shared" si="6"/>
        <v>-6</v>
      </c>
      <c r="AH199" s="1"/>
      <c r="AI199" s="1"/>
    </row>
    <row r="200" spans="1:35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2">
        <f t="shared" si="8"/>
        <v>176</v>
      </c>
      <c r="AD200" s="2">
        <f>IF(AE200&lt;$AE$21,MAX($AD$21:AD199),AD199+1)</f>
        <v>9</v>
      </c>
      <c r="AE200" s="13">
        <f t="shared" si="9"/>
        <v>-14959</v>
      </c>
      <c r="AF200" s="4">
        <f t="shared" si="9"/>
        <v>-12.5</v>
      </c>
      <c r="AG200" s="2">
        <f t="shared" si="6"/>
        <v>-6</v>
      </c>
      <c r="AH200" s="1"/>
      <c r="AI200" s="1"/>
    </row>
    <row r="201" spans="1:35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2">
        <f t="shared" si="8"/>
        <v>177</v>
      </c>
      <c r="AD201" s="2">
        <f>IF(AE201&lt;$AE$21,MAX($AD$21:AD200),AD200+1)</f>
        <v>9</v>
      </c>
      <c r="AE201" s="13">
        <f t="shared" si="9"/>
        <v>-15132.5</v>
      </c>
      <c r="AF201" s="4">
        <f t="shared" si="9"/>
        <v>-12.5</v>
      </c>
      <c r="AG201" s="2">
        <f t="shared" si="6"/>
        <v>-6</v>
      </c>
      <c r="AH201" s="1"/>
      <c r="AI201" s="1"/>
    </row>
    <row r="202" spans="1:35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2">
        <f t="shared" si="8"/>
        <v>178</v>
      </c>
      <c r="AD202" s="2">
        <f>IF(AE202&lt;$AE$21,MAX($AD$21:AD201),AD201+1)</f>
        <v>9</v>
      </c>
      <c r="AE202" s="13">
        <f t="shared" si="9"/>
        <v>-15307</v>
      </c>
      <c r="AF202" s="4">
        <f t="shared" si="9"/>
        <v>-12.5</v>
      </c>
      <c r="AG202" s="2">
        <f t="shared" si="6"/>
        <v>-6</v>
      </c>
      <c r="AH202" s="1"/>
      <c r="AI202" s="1"/>
    </row>
    <row r="203" spans="1:35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2">
        <f t="shared" si="8"/>
        <v>179</v>
      </c>
      <c r="AD203" s="2">
        <f>IF(AE203&lt;$AE$21,MAX($AD$21:AD202),AD202+1)</f>
        <v>9</v>
      </c>
      <c r="AE203" s="13">
        <f t="shared" si="9"/>
        <v>-15482.5</v>
      </c>
      <c r="AF203" s="4">
        <f t="shared" si="9"/>
        <v>-12.5</v>
      </c>
      <c r="AG203" s="2">
        <f t="shared" si="6"/>
        <v>-6</v>
      </c>
      <c r="AH203" s="1"/>
      <c r="AI203" s="1"/>
    </row>
    <row r="204" spans="1:35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2">
        <f t="shared" si="8"/>
        <v>180</v>
      </c>
      <c r="AD204" s="2">
        <f>IF(AE204&lt;$AE$21,MAX($AD$21:AD203),AD203+1)</f>
        <v>9</v>
      </c>
      <c r="AE204" s="13">
        <f t="shared" si="9"/>
        <v>-15659</v>
      </c>
      <c r="AF204" s="4">
        <f t="shared" si="9"/>
        <v>-12.5</v>
      </c>
      <c r="AG204" s="2">
        <f t="shared" si="6"/>
        <v>-6</v>
      </c>
      <c r="AH204" s="1"/>
      <c r="AI204" s="1"/>
    </row>
    <row r="205" spans="1:35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2">
        <f t="shared" si="8"/>
        <v>181</v>
      </c>
      <c r="AD205" s="2">
        <f>IF(AE205&lt;$AE$21,MAX($AD$21:AD204),AD204+1)</f>
        <v>9</v>
      </c>
      <c r="AE205" s="13">
        <f t="shared" si="9"/>
        <v>-15836.5</v>
      </c>
      <c r="AF205" s="4">
        <f t="shared" si="9"/>
        <v>-12.5</v>
      </c>
      <c r="AG205" s="2">
        <f t="shared" si="6"/>
        <v>-6</v>
      </c>
      <c r="AH205" s="1"/>
      <c r="AI205" s="1"/>
    </row>
    <row r="206" spans="1:35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2">
        <f t="shared" si="8"/>
        <v>182</v>
      </c>
      <c r="AD206" s="2">
        <f>IF(AE206&lt;$AE$21,MAX($AD$21:AD205),AD205+1)</f>
        <v>9</v>
      </c>
      <c r="AE206" s="13">
        <f t="shared" si="9"/>
        <v>-16015</v>
      </c>
      <c r="AF206" s="4">
        <f t="shared" si="9"/>
        <v>-12.5</v>
      </c>
      <c r="AG206" s="2">
        <f t="shared" si="6"/>
        <v>-6</v>
      </c>
      <c r="AH206" s="1"/>
      <c r="AI206" s="1"/>
    </row>
    <row r="207" spans="1:35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2">
        <f t="shared" si="8"/>
        <v>183</v>
      </c>
      <c r="AD207" s="2">
        <f>IF(AE207&lt;$AE$21,MAX($AD$21:AD206),AD206+1)</f>
        <v>9</v>
      </c>
      <c r="AE207" s="13">
        <f t="shared" si="9"/>
        <v>-16194.5</v>
      </c>
      <c r="AF207" s="4">
        <f t="shared" si="9"/>
        <v>-12.5</v>
      </c>
      <c r="AG207" s="2">
        <f t="shared" si="6"/>
        <v>-6</v>
      </c>
      <c r="AH207" s="1"/>
      <c r="AI207" s="1"/>
    </row>
    <row r="208" spans="1:35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2">
        <f t="shared" si="8"/>
        <v>184</v>
      </c>
      <c r="AD208" s="2">
        <f>IF(AE208&lt;$AE$21,MAX($AD$21:AD207),AD207+1)</f>
        <v>9</v>
      </c>
      <c r="AE208" s="13">
        <f t="shared" si="9"/>
        <v>-16375</v>
      </c>
      <c r="AF208" s="4">
        <f t="shared" si="9"/>
        <v>-12.5</v>
      </c>
      <c r="AG208" s="2">
        <f t="shared" si="6"/>
        <v>-6</v>
      </c>
      <c r="AH208" s="1"/>
      <c r="AI208" s="1"/>
    </row>
    <row r="209" spans="1:35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2">
        <f t="shared" si="8"/>
        <v>185</v>
      </c>
      <c r="AD209" s="2">
        <f>IF(AE209&lt;$AE$21,MAX($AD$21:AD208),AD208+1)</f>
        <v>9</v>
      </c>
      <c r="AE209" s="13">
        <f t="shared" si="9"/>
        <v>-16556.5</v>
      </c>
      <c r="AF209" s="4">
        <f t="shared" si="9"/>
        <v>-12.5</v>
      </c>
      <c r="AG209" s="2">
        <f t="shared" si="6"/>
        <v>-6</v>
      </c>
      <c r="AH209" s="1"/>
      <c r="AI209" s="1"/>
    </row>
    <row r="210" spans="1:35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2">
        <f t="shared" si="8"/>
        <v>186</v>
      </c>
      <c r="AD210" s="2">
        <f>IF(AE210&lt;$AE$21,MAX($AD$21:AD209),AD209+1)</f>
        <v>9</v>
      </c>
      <c r="AE210" s="13">
        <f t="shared" si="9"/>
        <v>-16739</v>
      </c>
      <c r="AF210" s="4">
        <f t="shared" si="9"/>
        <v>-12.5</v>
      </c>
      <c r="AG210" s="2">
        <f t="shared" si="6"/>
        <v>-6</v>
      </c>
      <c r="AH210" s="1"/>
      <c r="AI210" s="1"/>
    </row>
    <row r="211" spans="1:35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2">
        <f t="shared" si="8"/>
        <v>187</v>
      </c>
      <c r="AD211" s="2">
        <f>IF(AE211&lt;$AE$21,MAX($AD$21:AD210),AD210+1)</f>
        <v>9</v>
      </c>
      <c r="AE211" s="13">
        <f t="shared" si="9"/>
        <v>-16922.5</v>
      </c>
      <c r="AF211" s="4">
        <f t="shared" si="9"/>
        <v>-12.5</v>
      </c>
      <c r="AG211" s="2">
        <f t="shared" si="6"/>
        <v>-6</v>
      </c>
      <c r="AH211" s="1"/>
      <c r="AI211" s="1"/>
    </row>
    <row r="212" spans="1:35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2">
        <f t="shared" si="8"/>
        <v>188</v>
      </c>
      <c r="AD212" s="2">
        <f>IF(AE212&lt;$AE$21,MAX($AD$21:AD211),AD211+1)</f>
        <v>9</v>
      </c>
      <c r="AE212" s="13">
        <f t="shared" si="9"/>
        <v>-17107</v>
      </c>
      <c r="AF212" s="4">
        <f t="shared" si="9"/>
        <v>-12.5</v>
      </c>
      <c r="AG212" s="2">
        <f t="shared" si="6"/>
        <v>-6</v>
      </c>
      <c r="AH212" s="1"/>
      <c r="AI212" s="1"/>
    </row>
    <row r="213" spans="1:35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3">
        <f t="shared" si="8"/>
        <v>189</v>
      </c>
      <c r="AD213" s="2">
        <f>IF(AE213&lt;$AE$21,MAX($AD$21:AD212),AD212+1)</f>
        <v>9</v>
      </c>
      <c r="AE213" s="13">
        <f t="shared" si="9"/>
        <v>-17292.5</v>
      </c>
      <c r="AF213" s="4">
        <f t="shared" si="9"/>
        <v>-12.5</v>
      </c>
      <c r="AG213" s="2">
        <f t="shared" ref="AG213:AG240" si="10">$C$6*AD213+$I$6</f>
        <v>-6</v>
      </c>
      <c r="AH213" s="1"/>
      <c r="AI213" s="1"/>
    </row>
    <row r="214" spans="1:35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3">
        <f t="shared" si="8"/>
        <v>190</v>
      </c>
      <c r="AD214" s="2">
        <f>IF(AE214&lt;$AE$21,MAX($AD$21:AD213),AD213+1)</f>
        <v>9</v>
      </c>
      <c r="AE214" s="13">
        <f t="shared" si="9"/>
        <v>-17479</v>
      </c>
      <c r="AF214" s="4">
        <f t="shared" si="9"/>
        <v>-12.5</v>
      </c>
      <c r="AG214" s="2">
        <f t="shared" si="10"/>
        <v>-6</v>
      </c>
      <c r="AH214" s="1"/>
      <c r="AI214" s="1"/>
    </row>
    <row r="215" spans="1:35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3">
        <f t="shared" ref="AC215:AC240" si="11">AC214+1</f>
        <v>191</v>
      </c>
      <c r="AD215" s="2">
        <f>IF(AE215&lt;$AE$21,MAX($AD$21:AD214),AD214+1)</f>
        <v>9</v>
      </c>
      <c r="AE215" s="13">
        <f t="shared" si="9"/>
        <v>-17666.5</v>
      </c>
      <c r="AF215" s="4">
        <f t="shared" si="9"/>
        <v>-12.5</v>
      </c>
      <c r="AG215" s="2">
        <f t="shared" si="10"/>
        <v>-6</v>
      </c>
      <c r="AH215" s="1"/>
      <c r="AI215" s="1"/>
    </row>
    <row r="216" spans="1:35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3">
        <f t="shared" si="11"/>
        <v>192</v>
      </c>
      <c r="AD216" s="2">
        <f>IF(AE216&lt;$AE$21,MAX($AD$21:AD215),AD215+1)</f>
        <v>9</v>
      </c>
      <c r="AE216" s="13">
        <f t="shared" si="9"/>
        <v>-17855</v>
      </c>
      <c r="AF216" s="4">
        <f t="shared" si="9"/>
        <v>-12.5</v>
      </c>
      <c r="AG216" s="2">
        <f t="shared" si="10"/>
        <v>-6</v>
      </c>
      <c r="AH216" s="1"/>
      <c r="AI216" s="1"/>
    </row>
    <row r="217" spans="1:35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3">
        <f t="shared" si="11"/>
        <v>193</v>
      </c>
      <c r="AD217" s="2">
        <f>IF(AE217&lt;$AE$21,MAX($AD$21:AD216),AD216+1)</f>
        <v>9</v>
      </c>
      <c r="AE217" s="13">
        <f t="shared" si="9"/>
        <v>-18044.5</v>
      </c>
      <c r="AF217" s="4">
        <f t="shared" si="9"/>
        <v>-12.5</v>
      </c>
      <c r="AG217" s="2">
        <f t="shared" si="10"/>
        <v>-6</v>
      </c>
      <c r="AH217" s="1"/>
      <c r="AI217" s="1"/>
    </row>
    <row r="218" spans="1:35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3">
        <f t="shared" si="11"/>
        <v>194</v>
      </c>
      <c r="AD218" s="2">
        <f>IF(AE218&lt;$AE$21,MAX($AD$21:AD217),AD217+1)</f>
        <v>9</v>
      </c>
      <c r="AE218" s="13">
        <f t="shared" si="9"/>
        <v>-18235</v>
      </c>
      <c r="AF218" s="4">
        <f t="shared" si="9"/>
        <v>-12.5</v>
      </c>
      <c r="AG218" s="2">
        <f t="shared" si="10"/>
        <v>-6</v>
      </c>
      <c r="AH218" s="1"/>
      <c r="AI218" s="1"/>
    </row>
    <row r="219" spans="1:35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3">
        <f t="shared" si="11"/>
        <v>195</v>
      </c>
      <c r="AD219" s="2">
        <f>IF(AE219&lt;$AE$21,MAX($AD$21:AD218),AD218+1)</f>
        <v>9</v>
      </c>
      <c r="AE219" s="13">
        <f t="shared" si="9"/>
        <v>-18426.5</v>
      </c>
      <c r="AF219" s="4">
        <f t="shared" si="9"/>
        <v>-12.5</v>
      </c>
      <c r="AG219" s="2">
        <f t="shared" si="10"/>
        <v>-6</v>
      </c>
      <c r="AH219" s="1"/>
      <c r="AI219" s="1"/>
    </row>
    <row r="220" spans="1:35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3">
        <f t="shared" si="11"/>
        <v>196</v>
      </c>
      <c r="AD220" s="2">
        <f>IF(AE220&lt;$AE$21,MAX($AD$21:AD219),AD219+1)</f>
        <v>9</v>
      </c>
      <c r="AE220" s="13">
        <f t="shared" si="9"/>
        <v>-18619</v>
      </c>
      <c r="AF220" s="4">
        <f t="shared" si="9"/>
        <v>-12.5</v>
      </c>
      <c r="AG220" s="2">
        <f t="shared" si="10"/>
        <v>-6</v>
      </c>
      <c r="AH220" s="1"/>
      <c r="AI220" s="1"/>
    </row>
    <row r="221" spans="1:35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3">
        <f t="shared" si="11"/>
        <v>197</v>
      </c>
      <c r="AD221" s="2">
        <f>IF(AE221&lt;$AE$21,MAX($AD$21:AD220),AD220+1)</f>
        <v>9</v>
      </c>
      <c r="AE221" s="13">
        <f t="shared" si="9"/>
        <v>-18812.5</v>
      </c>
      <c r="AF221" s="4">
        <f t="shared" si="9"/>
        <v>-12.5</v>
      </c>
      <c r="AG221" s="2">
        <f t="shared" si="10"/>
        <v>-6</v>
      </c>
      <c r="AH221" s="1"/>
      <c r="AI221" s="1"/>
    </row>
    <row r="222" spans="1:35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3">
        <f t="shared" si="11"/>
        <v>198</v>
      </c>
      <c r="AD222" s="2">
        <f>IF(AE222&lt;$AE$21,MAX($AD$21:AD221),AD221+1)</f>
        <v>9</v>
      </c>
      <c r="AE222" s="13">
        <f t="shared" si="9"/>
        <v>-19007</v>
      </c>
      <c r="AF222" s="4">
        <f t="shared" si="9"/>
        <v>-12.5</v>
      </c>
      <c r="AG222" s="2">
        <f t="shared" si="10"/>
        <v>-6</v>
      </c>
      <c r="AH222" s="1"/>
      <c r="AI222" s="1"/>
    </row>
    <row r="223" spans="1:35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3">
        <f t="shared" si="11"/>
        <v>199</v>
      </c>
      <c r="AD223" s="2">
        <f>IF(AE223&lt;$AE$21,MAX($AD$21:AD222),AD222+1)</f>
        <v>9</v>
      </c>
      <c r="AE223" s="13">
        <f t="shared" si="9"/>
        <v>-19202.5</v>
      </c>
      <c r="AF223" s="4">
        <f t="shared" si="9"/>
        <v>-12.5</v>
      </c>
      <c r="AG223" s="2">
        <f t="shared" si="10"/>
        <v>-6</v>
      </c>
      <c r="AH223" s="1"/>
      <c r="AI223" s="1"/>
    </row>
    <row r="224" spans="1:35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3">
        <f t="shared" si="11"/>
        <v>200</v>
      </c>
      <c r="AD224" s="2">
        <f>IF(AE224&lt;$AE$21,MAX($AD$21:AD223),AD223+1)</f>
        <v>9</v>
      </c>
      <c r="AE224" s="13">
        <f t="shared" si="9"/>
        <v>-19399</v>
      </c>
      <c r="AF224" s="4">
        <f t="shared" si="9"/>
        <v>-12.5</v>
      </c>
      <c r="AG224" s="2">
        <f t="shared" si="10"/>
        <v>-6</v>
      </c>
      <c r="AH224" s="1"/>
      <c r="AI224" s="1"/>
    </row>
    <row r="225" spans="1:35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3">
        <f t="shared" si="11"/>
        <v>201</v>
      </c>
      <c r="AD225" s="2">
        <f>IF(AE225&lt;$AE$21,MAX($AD$21:AD224),AD224+1)</f>
        <v>9</v>
      </c>
      <c r="AE225" s="13">
        <f t="shared" si="9"/>
        <v>-19596.5</v>
      </c>
      <c r="AF225" s="4">
        <f t="shared" si="9"/>
        <v>-12.5</v>
      </c>
      <c r="AG225" s="2">
        <f t="shared" si="10"/>
        <v>-6</v>
      </c>
      <c r="AH225" s="1"/>
      <c r="AI225" s="1"/>
    </row>
    <row r="226" spans="1:35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3">
        <f t="shared" si="11"/>
        <v>202</v>
      </c>
      <c r="AD226" s="2">
        <f>IF(AE226&lt;$AE$21,MAX($AD$21:AD225),AD225+1)</f>
        <v>9</v>
      </c>
      <c r="AE226" s="13">
        <f t="shared" si="9"/>
        <v>-19795</v>
      </c>
      <c r="AF226" s="4">
        <f t="shared" si="9"/>
        <v>-12.5</v>
      </c>
      <c r="AG226" s="2">
        <f t="shared" si="10"/>
        <v>-6</v>
      </c>
      <c r="AH226" s="1"/>
      <c r="AI226" s="1"/>
    </row>
    <row r="227" spans="1:35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3">
        <f t="shared" si="11"/>
        <v>203</v>
      </c>
      <c r="AD227" s="2">
        <f>IF(AE227&lt;$AE$21,MAX($AD$21:AD226),AD226+1)</f>
        <v>9</v>
      </c>
      <c r="AE227" s="13">
        <f t="shared" si="9"/>
        <v>-19994.5</v>
      </c>
      <c r="AF227" s="4">
        <f t="shared" si="9"/>
        <v>-12.5</v>
      </c>
      <c r="AG227" s="2">
        <f t="shared" si="10"/>
        <v>-6</v>
      </c>
      <c r="AH227" s="1"/>
      <c r="AI227" s="1"/>
    </row>
    <row r="228" spans="1:35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3">
        <f t="shared" si="11"/>
        <v>204</v>
      </c>
      <c r="AD228" s="2">
        <f>IF(AE228&lt;$AE$21,MAX($AD$21:AD227),AD227+1)</f>
        <v>9</v>
      </c>
      <c r="AE228" s="13">
        <f t="shared" si="9"/>
        <v>-20195</v>
      </c>
      <c r="AF228" s="4">
        <f t="shared" si="9"/>
        <v>-12.5</v>
      </c>
      <c r="AG228" s="2">
        <f t="shared" si="10"/>
        <v>-6</v>
      </c>
      <c r="AH228" s="1"/>
      <c r="AI228" s="1"/>
    </row>
    <row r="229" spans="1:35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3">
        <f t="shared" si="11"/>
        <v>205</v>
      </c>
      <c r="AD229" s="2">
        <f>IF(AE229&lt;$AE$21,MAX($AD$21:AD228),AD228+1)</f>
        <v>9</v>
      </c>
      <c r="AE229" s="13">
        <f t="shared" si="9"/>
        <v>-20396.5</v>
      </c>
      <c r="AF229" s="4">
        <f t="shared" si="9"/>
        <v>-12.5</v>
      </c>
      <c r="AG229" s="2">
        <f t="shared" si="10"/>
        <v>-6</v>
      </c>
      <c r="AH229" s="1"/>
      <c r="AI229" s="1"/>
    </row>
    <row r="230" spans="1:35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3">
        <f t="shared" si="11"/>
        <v>206</v>
      </c>
      <c r="AD230" s="2">
        <f>IF(AE230&lt;$AE$21,MAX($AD$21:AD229),AD229+1)</f>
        <v>9</v>
      </c>
      <c r="AE230" s="13">
        <f t="shared" ref="AE230:AF240" si="12">$C$4*(AC230^$H$5)+$I$4*AC230+$O$4</f>
        <v>-20599</v>
      </c>
      <c r="AF230" s="4">
        <f t="shared" si="12"/>
        <v>-12.5</v>
      </c>
      <c r="AG230" s="2">
        <f t="shared" si="10"/>
        <v>-6</v>
      </c>
      <c r="AH230" s="1"/>
      <c r="AI230" s="1"/>
    </row>
    <row r="231" spans="1:35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3">
        <f t="shared" si="11"/>
        <v>207</v>
      </c>
      <c r="AD231" s="2">
        <f>IF(AE231&lt;$AE$21,MAX($AD$21:AD230),AD230+1)</f>
        <v>9</v>
      </c>
      <c r="AE231" s="13">
        <f t="shared" si="12"/>
        <v>-20802.5</v>
      </c>
      <c r="AF231" s="4">
        <f t="shared" si="12"/>
        <v>-12.5</v>
      </c>
      <c r="AG231" s="2">
        <f t="shared" si="10"/>
        <v>-6</v>
      </c>
      <c r="AH231" s="1"/>
      <c r="AI231" s="1"/>
    </row>
    <row r="232" spans="1:35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3">
        <f t="shared" si="11"/>
        <v>208</v>
      </c>
      <c r="AD232" s="2">
        <f>IF(AE232&lt;$AE$21,MAX($AD$21:AD231),AD231+1)</f>
        <v>9</v>
      </c>
      <c r="AE232" s="13">
        <f t="shared" si="12"/>
        <v>-21007</v>
      </c>
      <c r="AF232" s="4">
        <f t="shared" si="12"/>
        <v>-12.5</v>
      </c>
      <c r="AG232" s="2">
        <f t="shared" si="10"/>
        <v>-6</v>
      </c>
      <c r="AH232" s="1"/>
      <c r="AI232" s="1"/>
    </row>
    <row r="233" spans="1:35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3">
        <f t="shared" si="11"/>
        <v>209</v>
      </c>
      <c r="AD233" s="2">
        <f>IF(AE233&lt;$AE$21,MAX($AD$21:AD232),AD232+1)</f>
        <v>9</v>
      </c>
      <c r="AE233" s="13">
        <f t="shared" si="12"/>
        <v>-21212.5</v>
      </c>
      <c r="AF233" s="4">
        <f t="shared" si="12"/>
        <v>-12.5</v>
      </c>
      <c r="AG233" s="2">
        <f t="shared" si="10"/>
        <v>-6</v>
      </c>
      <c r="AH233" s="1"/>
      <c r="AI233" s="1"/>
    </row>
    <row r="234" spans="1:35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3">
        <f t="shared" si="11"/>
        <v>210</v>
      </c>
      <c r="AD234" s="2">
        <f>IF(AE234&lt;$AE$21,MAX($AD$21:AD233),AD233+1)</f>
        <v>9</v>
      </c>
      <c r="AE234" s="13">
        <f t="shared" si="12"/>
        <v>-21419</v>
      </c>
      <c r="AF234" s="4">
        <f t="shared" si="12"/>
        <v>-12.5</v>
      </c>
      <c r="AG234" s="2">
        <f t="shared" si="10"/>
        <v>-6</v>
      </c>
      <c r="AH234" s="1"/>
      <c r="AI234" s="1"/>
    </row>
    <row r="235" spans="1:35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3">
        <f t="shared" si="11"/>
        <v>211</v>
      </c>
      <c r="AD235" s="2">
        <f>IF(AE235&lt;$AE$21,MAX($AD$21:AD234),AD234+1)</f>
        <v>9</v>
      </c>
      <c r="AE235" s="13">
        <f t="shared" si="12"/>
        <v>-21626.5</v>
      </c>
      <c r="AF235" s="4">
        <f t="shared" si="12"/>
        <v>-12.5</v>
      </c>
      <c r="AG235" s="2">
        <f t="shared" si="10"/>
        <v>-6</v>
      </c>
      <c r="AH235" s="1"/>
      <c r="AI235" s="1"/>
    </row>
    <row r="236" spans="1:35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3">
        <f t="shared" si="11"/>
        <v>212</v>
      </c>
      <c r="AD236" s="2">
        <f>IF(AE236&lt;$AE$21,MAX($AD$21:AD235),AD235+1)</f>
        <v>9</v>
      </c>
      <c r="AE236" s="13">
        <f t="shared" si="12"/>
        <v>-21835</v>
      </c>
      <c r="AF236" s="4">
        <f t="shared" si="12"/>
        <v>-12.5</v>
      </c>
      <c r="AG236" s="2">
        <f t="shared" si="10"/>
        <v>-6</v>
      </c>
      <c r="AH236" s="1"/>
      <c r="AI236" s="1"/>
    </row>
    <row r="237" spans="1:35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3">
        <f t="shared" si="11"/>
        <v>213</v>
      </c>
      <c r="AD237" s="2">
        <f>IF(AE237&lt;$AE$21,MAX($AD$21:AD236),AD236+1)</f>
        <v>9</v>
      </c>
      <c r="AE237" s="13">
        <f t="shared" si="12"/>
        <v>-22044.5</v>
      </c>
      <c r="AF237" s="4">
        <f t="shared" si="12"/>
        <v>-12.5</v>
      </c>
      <c r="AG237" s="2">
        <f t="shared" si="10"/>
        <v>-6</v>
      </c>
      <c r="AH237" s="1"/>
      <c r="AI237" s="1"/>
    </row>
    <row r="238" spans="1:35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3">
        <f t="shared" si="11"/>
        <v>214</v>
      </c>
      <c r="AD238" s="2">
        <f>IF(AE238&lt;$AE$21,MAX($AD$21:AD237),AD237+1)</f>
        <v>9</v>
      </c>
      <c r="AE238" s="13">
        <f t="shared" si="12"/>
        <v>-22255</v>
      </c>
      <c r="AF238" s="4">
        <f t="shared" si="12"/>
        <v>-12.5</v>
      </c>
      <c r="AG238" s="2">
        <f t="shared" si="10"/>
        <v>-6</v>
      </c>
      <c r="AH238" s="1"/>
      <c r="AI238" s="1"/>
    </row>
    <row r="239" spans="1:35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3">
        <f t="shared" si="11"/>
        <v>215</v>
      </c>
      <c r="AD239" s="2">
        <f>IF(AE239&lt;$AE$21,MAX($AD$21:AD238),AD238+1)</f>
        <v>9</v>
      </c>
      <c r="AE239" s="13">
        <f t="shared" si="12"/>
        <v>-22466.5</v>
      </c>
      <c r="AF239" s="4">
        <f t="shared" si="12"/>
        <v>-12.5</v>
      </c>
      <c r="AG239" s="2">
        <f t="shared" si="10"/>
        <v>-6</v>
      </c>
      <c r="AH239" s="1"/>
      <c r="AI239" s="1"/>
    </row>
    <row r="240" spans="1:35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3">
        <f t="shared" si="11"/>
        <v>216</v>
      </c>
      <c r="AD240" s="2">
        <f>IF(AE240&lt;$AE$21,MAX($AD$21:AD239),AD239+1)</f>
        <v>9</v>
      </c>
      <c r="AE240" s="13">
        <f t="shared" si="12"/>
        <v>-22679</v>
      </c>
      <c r="AF240" s="4">
        <f t="shared" si="12"/>
        <v>-12.5</v>
      </c>
      <c r="AG240" s="2">
        <f t="shared" si="10"/>
        <v>-6</v>
      </c>
      <c r="AH240" s="1"/>
      <c r="AI240" s="1"/>
    </row>
  </sheetData>
  <mergeCells count="32">
    <mergeCell ref="C22:F22"/>
    <mergeCell ref="C23:F23"/>
    <mergeCell ref="I23:L23"/>
    <mergeCell ref="A24:D24"/>
    <mergeCell ref="G24:J24"/>
    <mergeCell ref="C25:F25"/>
    <mergeCell ref="AC17:AD17"/>
    <mergeCell ref="A18:G19"/>
    <mergeCell ref="H18:I19"/>
    <mergeCell ref="J18:L18"/>
    <mergeCell ref="AC18:AD18"/>
    <mergeCell ref="J19:L19"/>
    <mergeCell ref="M10:P10"/>
    <mergeCell ref="C11:F11"/>
    <mergeCell ref="A15:G16"/>
    <mergeCell ref="H15:H16"/>
    <mergeCell ref="I15:I16"/>
    <mergeCell ref="J15:L15"/>
    <mergeCell ref="J16:L16"/>
    <mergeCell ref="C6:F6"/>
    <mergeCell ref="I6:L6"/>
    <mergeCell ref="F8:I8"/>
    <mergeCell ref="C9:F9"/>
    <mergeCell ref="I9:L9"/>
    <mergeCell ref="C10:F10"/>
    <mergeCell ref="H10:K10"/>
    <mergeCell ref="Z1:AB1"/>
    <mergeCell ref="C4:F4"/>
    <mergeCell ref="I4:L4"/>
    <mergeCell ref="O4:R4"/>
    <mergeCell ref="C5:F5"/>
    <mergeCell ref="K5:N5"/>
  </mergeCells>
  <hyperlinks>
    <hyperlink ref="Z1:AB1" location="Menu!A1" display="BACK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Menu</vt:lpstr>
      <vt:lpstr>Video</vt:lpstr>
      <vt:lpstr>Intro</vt:lpstr>
      <vt:lpstr>Analyse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Storm Pallesen</dc:creator>
  <cp:lastModifiedBy>Oliver Storm Pallesen</cp:lastModifiedBy>
  <dcterms:created xsi:type="dcterms:W3CDTF">2015-03-15T19:21:06Z</dcterms:created>
  <dcterms:modified xsi:type="dcterms:W3CDTF">2015-04-06T12:35:30Z</dcterms:modified>
</cp:coreProperties>
</file>